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0" yWindow="8700" windowWidth="10395" windowHeight="5640" firstSheet="7" activeTab="12"/>
  </bookViews>
  <sheets>
    <sheet name="Total de subsidios" sheetId="1" r:id="rId1"/>
    <sheet name="Porcentaje" sheetId="2" r:id="rId2"/>
    <sheet name="Porcentaje sexo" sheetId="3" r:id="rId3"/>
    <sheet name="Traumatológico" sheetId="4" r:id="rId4"/>
    <sheet name="Mioarticular" sheetId="5" r:id="rId5"/>
    <sheet name="T. M." sheetId="6" r:id="rId6"/>
    <sheet name="Cardiovascular" sheetId="7" r:id="rId7"/>
    <sheet name="Siquiatrico" sheetId="8" r:id="rId8"/>
    <sheet name="Digestivo" sheetId="9" r:id="rId9"/>
    <sheet name="T. Benignos" sheetId="10" r:id="rId10"/>
    <sheet name="Accidentes" sheetId="11" r:id="rId11"/>
    <sheet name="Infeccioso" sheetId="12" r:id="rId12"/>
    <sheet name="Total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3">'Traumatológico'!$A:$IV</definedName>
  </definedNames>
  <calcPr fullCalcOnLoad="1"/>
</workbook>
</file>

<file path=xl/sharedStrings.xml><?xml version="1.0" encoding="utf-8"?>
<sst xmlns="http://schemas.openxmlformats.org/spreadsheetml/2006/main" count="368" uniqueCount="56">
  <si>
    <t>Total</t>
  </si>
  <si>
    <t>Abog./ Proc.</t>
  </si>
  <si>
    <t>Agrimensor</t>
  </si>
  <si>
    <t>Arquitecto</t>
  </si>
  <si>
    <t>Contador</t>
  </si>
  <si>
    <t>Enf. / Partera</t>
  </si>
  <si>
    <t>Ing. Agrónomo</t>
  </si>
  <si>
    <t>Ing.Civ./Ind.</t>
  </si>
  <si>
    <t>Médico</t>
  </si>
  <si>
    <t>Quím.Far./Ind.</t>
  </si>
  <si>
    <t>Veterinario</t>
  </si>
  <si>
    <t>Odontólogo</t>
  </si>
  <si>
    <t>Nº de subsidios período 1996-2006</t>
  </si>
  <si>
    <t>Tasa</t>
  </si>
  <si>
    <t>Profesión</t>
  </si>
  <si>
    <t>TOTAL SUBSIDIOS 1996-2006</t>
  </si>
  <si>
    <t>Patología Cardiovascular</t>
  </si>
  <si>
    <t>Patología Mioarticular</t>
  </si>
  <si>
    <t>Patología Siquiátrica</t>
  </si>
  <si>
    <t>Tumores Malignos</t>
  </si>
  <si>
    <t>Patología Traumatológica</t>
  </si>
  <si>
    <t>Patología Infecciosa</t>
  </si>
  <si>
    <t>Accidentes</t>
  </si>
  <si>
    <t>Patología Digestiva</t>
  </si>
  <si>
    <t>Tumores Benignos</t>
  </si>
  <si>
    <t>Promedio de afiliados período 1996-2006</t>
  </si>
  <si>
    <t>Tasa de Prevalencia</t>
  </si>
  <si>
    <t>Enf./Partera</t>
  </si>
  <si>
    <t>Promedio de afiliados período 1966-2006</t>
  </si>
  <si>
    <t>Porcentaje de afiliados</t>
  </si>
  <si>
    <t>Procentaje de subsidios</t>
  </si>
  <si>
    <t>Sexo Femenino</t>
  </si>
  <si>
    <t>Afiliados activos discriminados por sexo al 31/12/2007</t>
  </si>
  <si>
    <t xml:space="preserve">Sexo Masculino </t>
  </si>
  <si>
    <t>1996 - 2006</t>
  </si>
  <si>
    <t>Patología</t>
  </si>
  <si>
    <t>Porcentaje</t>
  </si>
  <si>
    <t xml:space="preserve"> Nº de casos</t>
  </si>
  <si>
    <t>Traumatológico</t>
  </si>
  <si>
    <t>Mioarticular</t>
  </si>
  <si>
    <t>T. Malignos</t>
  </si>
  <si>
    <t>Cardiovascular</t>
  </si>
  <si>
    <t>Siquiátrico</t>
  </si>
  <si>
    <t>Digestivo</t>
  </si>
  <si>
    <t>T. Benignos</t>
  </si>
  <si>
    <t>Infeccioso</t>
  </si>
  <si>
    <t>Oftalmológico</t>
  </si>
  <si>
    <t>Respiratorio</t>
  </si>
  <si>
    <t>Endócrino</t>
  </si>
  <si>
    <t>Génito-urinario</t>
  </si>
  <si>
    <t>Neurológico</t>
  </si>
  <si>
    <t>Otólogico</t>
  </si>
  <si>
    <t>Piel</t>
  </si>
  <si>
    <t>Hematológico</t>
  </si>
  <si>
    <t>Varios</t>
  </si>
  <si>
    <t>TOTAL DE SUBSIDIOS POR INCAPACIDAD</t>
  </si>
</sst>
</file>

<file path=xl/styles.xml><?xml version="1.0" encoding="utf-8"?>
<styleSheet xmlns="http://schemas.openxmlformats.org/spreadsheetml/2006/main">
  <numFmts count="27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"/>
    <numFmt numFmtId="181" formatCode="0.0%"/>
    <numFmt numFmtId="182" formatCode="0.000%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5.75"/>
      <name val="Arial"/>
      <family val="0"/>
    </font>
    <font>
      <sz val="8.25"/>
      <name val="Arial"/>
      <family val="2"/>
    </font>
    <font>
      <b/>
      <sz val="9"/>
      <name val="Arial"/>
      <family val="2"/>
    </font>
    <font>
      <sz val="15.5"/>
      <name val="Arial"/>
      <family val="0"/>
    </font>
    <font>
      <b/>
      <sz val="9.2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2"/>
      <name val="Arial"/>
      <family val="2"/>
    </font>
    <font>
      <sz val="3.5"/>
      <name val="Arial"/>
      <family val="0"/>
    </font>
    <font>
      <sz val="2"/>
      <name val="Arial"/>
      <family val="2"/>
    </font>
    <font>
      <b/>
      <sz val="8.75"/>
      <name val="Arial"/>
      <family val="2"/>
    </font>
    <font>
      <sz val="17.25"/>
      <name val="Arial"/>
      <family val="0"/>
    </font>
    <font>
      <b/>
      <sz val="8.5"/>
      <name val="Arial"/>
      <family val="2"/>
    </font>
    <font>
      <sz val="16"/>
      <name val="Arial"/>
      <family val="0"/>
    </font>
    <font>
      <b/>
      <sz val="9.5"/>
      <name val="Arial"/>
      <family val="2"/>
    </font>
    <font>
      <sz val="15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10" fontId="13" fillId="0" borderId="12" xfId="0" applyNumberFormat="1" applyFont="1" applyBorder="1" applyAlignment="1">
      <alignment horizontal="center" wrapText="1"/>
    </xf>
    <xf numFmtId="10" fontId="13" fillId="0" borderId="13" xfId="0" applyNumberFormat="1" applyFont="1" applyBorder="1" applyAlignment="1">
      <alignment horizontal="center" wrapText="1"/>
    </xf>
    <xf numFmtId="10" fontId="0" fillId="0" borderId="1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 horizontal="center"/>
    </xf>
    <xf numFmtId="10" fontId="13" fillId="0" borderId="8" xfId="0" applyNumberFormat="1" applyFont="1" applyBorder="1" applyAlignment="1">
      <alignment horizontal="center"/>
    </xf>
    <xf numFmtId="10" fontId="13" fillId="0" borderId="9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10" fontId="0" fillId="0" borderId="6" xfId="0" applyNumberFormat="1" applyFont="1" applyBorder="1" applyAlignment="1">
      <alignment/>
    </xf>
    <xf numFmtId="10" fontId="13" fillId="0" borderId="12" xfId="0" applyNumberFormat="1" applyFont="1" applyBorder="1" applyAlignment="1">
      <alignment/>
    </xf>
    <xf numFmtId="10" fontId="13" fillId="0" borderId="13" xfId="0" applyNumberFormat="1" applyFont="1" applyBorder="1" applyAlignment="1">
      <alignment/>
    </xf>
    <xf numFmtId="10" fontId="13" fillId="0" borderId="8" xfId="0" applyNumberFormat="1" applyFont="1" applyBorder="1" applyAlignment="1">
      <alignment/>
    </xf>
    <xf numFmtId="10" fontId="13" fillId="0" borderId="9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1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</cellXfs>
  <cellStyles count="52">
    <cellStyle name="Normal" xfId="0"/>
    <cellStyle name="Hyperlink" xfId="15"/>
    <cellStyle name="Followed Hyperlink" xfId="16"/>
    <cellStyle name="Comma" xfId="17"/>
    <cellStyle name="Comma [0]" xfId="18"/>
    <cellStyle name="Millares [0]_1 -Tumores malignos total" xfId="19"/>
    <cellStyle name="Millares [0]_1-Patologia Traumatologica" xfId="20"/>
    <cellStyle name="Millares [0]_1-Total Patologia mioarticular" xfId="21"/>
    <cellStyle name="Millares [0]_2-Enfermera-Partera 2" xfId="22"/>
    <cellStyle name="Millares [0]_2-Odontologo" xfId="23"/>
    <cellStyle name="Millares [0]_3-Odontologo 2" xfId="24"/>
    <cellStyle name="Millares [0]_3-Veterinario" xfId="25"/>
    <cellStyle name="Millares [0]_4-Medico" xfId="26"/>
    <cellStyle name="Millares [0]_4-Medico 2" xfId="27"/>
    <cellStyle name="Millares [0]_5-Enfermera-Partera" xfId="28"/>
    <cellStyle name="Millares [0]_5-Veterinario 2" xfId="29"/>
    <cellStyle name="Millares_1 -Tumores malignos total" xfId="30"/>
    <cellStyle name="Millares_1-Patologia Traumatologica" xfId="31"/>
    <cellStyle name="Millares_1-Total Patologia mioarticular" xfId="32"/>
    <cellStyle name="Millares_2-Enfermera-Partera 2" xfId="33"/>
    <cellStyle name="Millares_2-Odontologo" xfId="34"/>
    <cellStyle name="Millares_3-Odontologo 2" xfId="35"/>
    <cellStyle name="Millares_3-Veterinario" xfId="36"/>
    <cellStyle name="Millares_4-Medico" xfId="37"/>
    <cellStyle name="Millares_4-Medico 2" xfId="38"/>
    <cellStyle name="Millares_5-Enfermera-Partera" xfId="39"/>
    <cellStyle name="Millares_5-Veterinario 2" xfId="40"/>
    <cellStyle name="Currency" xfId="41"/>
    <cellStyle name="Currency [0]" xfId="42"/>
    <cellStyle name="Moneda [0]_1 -Tumores malignos total" xfId="43"/>
    <cellStyle name="Moneda [0]_1-Patologia Traumatologica" xfId="44"/>
    <cellStyle name="Moneda [0]_1-Total Patologia mioarticular" xfId="45"/>
    <cellStyle name="Moneda [0]_2-Enfermera-Partera 2" xfId="46"/>
    <cellStyle name="Moneda [0]_2-Odontologo" xfId="47"/>
    <cellStyle name="Moneda [0]_3-Odontologo 2" xfId="48"/>
    <cellStyle name="Moneda [0]_3-Veterinario" xfId="49"/>
    <cellStyle name="Moneda [0]_4-Medico" xfId="50"/>
    <cellStyle name="Moneda [0]_4-Medico 2" xfId="51"/>
    <cellStyle name="Moneda [0]_5-Enfermera-Partera" xfId="52"/>
    <cellStyle name="Moneda [0]_5-Veterinario 2" xfId="53"/>
    <cellStyle name="Moneda_1 -Tumores malignos total" xfId="54"/>
    <cellStyle name="Moneda_1-Patologia Traumatologica" xfId="55"/>
    <cellStyle name="Moneda_1-Total Patologia mioarticular" xfId="56"/>
    <cellStyle name="Moneda_2-Enfermera-Partera 2" xfId="57"/>
    <cellStyle name="Moneda_2-Odontologo" xfId="58"/>
    <cellStyle name="Moneda_3-Odontologo 2" xfId="59"/>
    <cellStyle name="Moneda_3-Veterinario" xfId="60"/>
    <cellStyle name="Moneda_4-Medico" xfId="61"/>
    <cellStyle name="Moneda_4-Medico 2" xfId="62"/>
    <cellStyle name="Moneda_5-Enfermera-Partera" xfId="63"/>
    <cellStyle name="Moneda_5-Veterinario 2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Subsidios por incapacidad 1996-2006 - Tasa de Prevalencia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de subsidios'!$G$4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'Total de subsidios'!$F$5:$F$16</c:f>
              <c:strCache>
                <c:ptCount val="12"/>
                <c:pt idx="0">
                  <c:v>Odontólogo</c:v>
                </c:pt>
                <c:pt idx="1">
                  <c:v>Médico</c:v>
                </c:pt>
                <c:pt idx="2">
                  <c:v>Enf. / Partera</c:v>
                </c:pt>
                <c:pt idx="3">
                  <c:v>Veterinario</c:v>
                </c:pt>
                <c:pt idx="4">
                  <c:v>Total</c:v>
                </c:pt>
                <c:pt idx="5">
                  <c:v>Agrimensor</c:v>
                </c:pt>
                <c:pt idx="6">
                  <c:v>Arquitecto</c:v>
                </c:pt>
                <c:pt idx="7">
                  <c:v>Ing. Agrónomo</c:v>
                </c:pt>
                <c:pt idx="8">
                  <c:v>Abog./ Proc.</c:v>
                </c:pt>
                <c:pt idx="9">
                  <c:v>Quím.Far./Ind.</c:v>
                </c:pt>
                <c:pt idx="10">
                  <c:v>Contador</c:v>
                </c:pt>
                <c:pt idx="11">
                  <c:v>Ing.Civ./Ind.</c:v>
                </c:pt>
              </c:strCache>
            </c:strRef>
          </c:cat>
          <c:val>
            <c:numRef>
              <c:f>'Total de subsidios'!$G$5:$G$16</c:f>
              <c:numCache>
                <c:ptCount val="12"/>
                <c:pt idx="0">
                  <c:v>20.118712902218057</c:v>
                </c:pt>
                <c:pt idx="1">
                  <c:v>19.409137753349366</c:v>
                </c:pt>
                <c:pt idx="2">
                  <c:v>19.131614654002714</c:v>
                </c:pt>
                <c:pt idx="3">
                  <c:v>11.942517343904855</c:v>
                </c:pt>
                <c:pt idx="4">
                  <c:v>10.562305570229501</c:v>
                </c:pt>
                <c:pt idx="5">
                  <c:v>8.310249307479225</c:v>
                </c:pt>
                <c:pt idx="6">
                  <c:v>6.132237067488866</c:v>
                </c:pt>
                <c:pt idx="7">
                  <c:v>6.081919735208937</c:v>
                </c:pt>
                <c:pt idx="8">
                  <c:v>5.22197962154294</c:v>
                </c:pt>
                <c:pt idx="9">
                  <c:v>3.539094650205761</c:v>
                </c:pt>
                <c:pt idx="10">
                  <c:v>3.0315038636813947</c:v>
                </c:pt>
                <c:pt idx="11">
                  <c:v>2.0207253886010363</c:v>
                </c:pt>
              </c:numCache>
            </c:numRef>
          </c:val>
        </c:ser>
        <c:axId val="18221781"/>
        <c:axId val="29778302"/>
      </c:bar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78302"/>
        <c:crosses val="autoZero"/>
        <c:auto val="1"/>
        <c:lblOffset val="100"/>
        <c:noMultiLvlLbl val="0"/>
      </c:catAx>
      <c:valAx>
        <c:axId val="29778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21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Subsidios por incapacidad 1996-2006 - Patología digestiva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Digestivo!$J$5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Digestivo!$I$6:$I$17</c:f>
              <c:strCache>
                <c:ptCount val="12"/>
                <c:pt idx="0">
                  <c:v>Enf. / Partera</c:v>
                </c:pt>
                <c:pt idx="1">
                  <c:v>Médico</c:v>
                </c:pt>
                <c:pt idx="2">
                  <c:v>Odontólogo</c:v>
                </c:pt>
                <c:pt idx="3">
                  <c:v>Ing. Agrónomo</c:v>
                </c:pt>
                <c:pt idx="4">
                  <c:v>Veterinario</c:v>
                </c:pt>
                <c:pt idx="5">
                  <c:v>Total</c:v>
                </c:pt>
                <c:pt idx="6">
                  <c:v>Agrimensor</c:v>
                </c:pt>
                <c:pt idx="7">
                  <c:v>Arquitecto</c:v>
                </c:pt>
                <c:pt idx="8">
                  <c:v>Quím.Far./Ind.</c:v>
                </c:pt>
                <c:pt idx="9">
                  <c:v>Abog./ Proc.</c:v>
                </c:pt>
                <c:pt idx="10">
                  <c:v>Ing.Civ./Ind.</c:v>
                </c:pt>
                <c:pt idx="11">
                  <c:v>Contador</c:v>
                </c:pt>
              </c:strCache>
            </c:strRef>
          </c:cat>
          <c:val>
            <c:numRef>
              <c:f>Digestivo!$J$6:$J$17</c:f>
              <c:numCache>
                <c:ptCount val="12"/>
                <c:pt idx="0">
                  <c:v>1.7639077340569878</c:v>
                </c:pt>
                <c:pt idx="1">
                  <c:v>1.3626474292911943</c:v>
                </c:pt>
                <c:pt idx="2">
                  <c:v>1.0934083099031553</c:v>
                </c:pt>
                <c:pt idx="3">
                  <c:v>0.8688456764584195</c:v>
                </c:pt>
                <c:pt idx="4">
                  <c:v>0.6937561942517344</c:v>
                </c:pt>
                <c:pt idx="5">
                  <c:v>0.6896754123378529</c:v>
                </c:pt>
                <c:pt idx="6">
                  <c:v>0.554016620498615</c:v>
                </c:pt>
                <c:pt idx="7">
                  <c:v>0.3768413840356286</c:v>
                </c:pt>
                <c:pt idx="8">
                  <c:v>0.24691358024691357</c:v>
                </c:pt>
                <c:pt idx="9">
                  <c:v>0.16375545851528384</c:v>
                </c:pt>
                <c:pt idx="10">
                  <c:v>0.15544041450777202</c:v>
                </c:pt>
                <c:pt idx="11">
                  <c:v>0.09906875371507827</c:v>
                </c:pt>
              </c:numCache>
            </c:numRef>
          </c:val>
        </c:ser>
        <c:axId val="41340607"/>
        <c:axId val="36521144"/>
      </c:bar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auto val="1"/>
        <c:lblOffset val="100"/>
        <c:noMultiLvlLbl val="0"/>
      </c:catAx>
      <c:valAx>
        <c:axId val="36521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340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Subsidios por incapacidad 1996-2006 - Tumores Benignos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'T. Benignos'!$J$5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'T. Benignos'!$I$6:$I$17</c:f>
              <c:strCache>
                <c:ptCount val="12"/>
                <c:pt idx="0">
                  <c:v>Odontólogo</c:v>
                </c:pt>
                <c:pt idx="1">
                  <c:v>Enf. / Partera</c:v>
                </c:pt>
                <c:pt idx="2">
                  <c:v>Médico</c:v>
                </c:pt>
                <c:pt idx="3">
                  <c:v>Total</c:v>
                </c:pt>
                <c:pt idx="4">
                  <c:v>Abog./ Proc.</c:v>
                </c:pt>
                <c:pt idx="5">
                  <c:v>Arquitecto</c:v>
                </c:pt>
                <c:pt idx="6">
                  <c:v>Veterinario</c:v>
                </c:pt>
                <c:pt idx="7">
                  <c:v>Quím.Far./Ind.</c:v>
                </c:pt>
                <c:pt idx="8">
                  <c:v>Agrimensor</c:v>
                </c:pt>
                <c:pt idx="9">
                  <c:v>Contador</c:v>
                </c:pt>
                <c:pt idx="10">
                  <c:v>Ing. Agrónomo</c:v>
                </c:pt>
                <c:pt idx="11">
                  <c:v>Ing.Civ./Ind.</c:v>
                </c:pt>
              </c:strCache>
            </c:strRef>
          </c:cat>
          <c:val>
            <c:numRef>
              <c:f>'T. Benignos'!$J$6:$J$17</c:f>
              <c:numCache>
                <c:ptCount val="12"/>
                <c:pt idx="0">
                  <c:v>1.5620118712902218</c:v>
                </c:pt>
                <c:pt idx="1">
                  <c:v>1.4925373134328357</c:v>
                </c:pt>
                <c:pt idx="2">
                  <c:v>1.1336310546204054</c:v>
                </c:pt>
                <c:pt idx="3">
                  <c:v>0.6867406233491812</c:v>
                </c:pt>
                <c:pt idx="4">
                  <c:v>0.5458515283842794</c:v>
                </c:pt>
                <c:pt idx="5">
                  <c:v>0.4796163069544364</c:v>
                </c:pt>
                <c:pt idx="6">
                  <c:v>0.3468780971258672</c:v>
                </c:pt>
                <c:pt idx="7">
                  <c:v>0.3292181069958848</c:v>
                </c:pt>
                <c:pt idx="8">
                  <c:v>0.2770083102493075</c:v>
                </c:pt>
                <c:pt idx="9">
                  <c:v>0.25757875965920346</c:v>
                </c:pt>
                <c:pt idx="10">
                  <c:v>0.16549441456350847</c:v>
                </c:pt>
                <c:pt idx="11">
                  <c:v>0.05181347150259067</c:v>
                </c:pt>
              </c:numCache>
            </c:numRef>
          </c:val>
        </c:ser>
        <c:axId val="60254841"/>
        <c:axId val="5422658"/>
      </c:bar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1"/>
        <c:lblOffset val="100"/>
        <c:noMultiLvlLbl val="0"/>
      </c:catAx>
      <c:valAx>
        <c:axId val="5422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2548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Subsidios por incapacidad 1996-2006 - Accidentes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Accidentes!$I$6:$I$17</c:f>
              <c:strCache>
                <c:ptCount val="12"/>
                <c:pt idx="0">
                  <c:v>Odontólogo</c:v>
                </c:pt>
                <c:pt idx="1">
                  <c:v>Médico</c:v>
                </c:pt>
                <c:pt idx="2">
                  <c:v>Veterinario</c:v>
                </c:pt>
                <c:pt idx="3">
                  <c:v>Ing. Agrónomo</c:v>
                </c:pt>
                <c:pt idx="4">
                  <c:v>Total</c:v>
                </c:pt>
                <c:pt idx="5">
                  <c:v>Agrimensor</c:v>
                </c:pt>
                <c:pt idx="6">
                  <c:v>Arquitecto</c:v>
                </c:pt>
                <c:pt idx="7">
                  <c:v>Abog./ Proc.</c:v>
                </c:pt>
                <c:pt idx="8">
                  <c:v>Quím.Far./Ind.</c:v>
                </c:pt>
                <c:pt idx="9">
                  <c:v>Ing.Civ./Ind.</c:v>
                </c:pt>
                <c:pt idx="10">
                  <c:v>Contador</c:v>
                </c:pt>
                <c:pt idx="11">
                  <c:v>Enf./Partera</c:v>
                </c:pt>
              </c:strCache>
            </c:strRef>
          </c:cat>
          <c:val>
            <c:numRef>
              <c:f>Accidentes!$J$6:$J$17</c:f>
              <c:numCache>
                <c:ptCount val="12"/>
                <c:pt idx="0">
                  <c:v>0.718525460793502</c:v>
                </c:pt>
                <c:pt idx="1">
                  <c:v>0.561090117943433</c:v>
                </c:pt>
                <c:pt idx="2">
                  <c:v>0.44598612487611494</c:v>
                </c:pt>
                <c:pt idx="3">
                  <c:v>0.3723624327678941</c:v>
                </c:pt>
                <c:pt idx="4">
                  <c:v>0.3404355226859189</c:v>
                </c:pt>
                <c:pt idx="5">
                  <c:v>0.2770083102493075</c:v>
                </c:pt>
                <c:pt idx="6">
                  <c:v>0.2398081534772182</c:v>
                </c:pt>
                <c:pt idx="7">
                  <c:v>0.20014556040756915</c:v>
                </c:pt>
                <c:pt idx="8">
                  <c:v>0.1646090534979424</c:v>
                </c:pt>
                <c:pt idx="9">
                  <c:v>0.15544041450777202</c:v>
                </c:pt>
                <c:pt idx="10">
                  <c:v>0.0396275014860313</c:v>
                </c:pt>
                <c:pt idx="11">
                  <c:v>0</c:v>
                </c:pt>
              </c:numCache>
            </c:numRef>
          </c:val>
        </c:ser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auto val="1"/>
        <c:lblOffset val="100"/>
        <c:noMultiLvlLbl val="0"/>
      </c:catAx>
      <c:valAx>
        <c:axId val="36582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803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Subsidios por incapacidad 1996-2006 - Patología Infecciosa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Infeccioso!$J$5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Infeccioso!$I$6:$I$17</c:f>
              <c:strCache>
                <c:ptCount val="12"/>
                <c:pt idx="0">
                  <c:v>Veterinario</c:v>
                </c:pt>
                <c:pt idx="1">
                  <c:v>Médico</c:v>
                </c:pt>
                <c:pt idx="2">
                  <c:v>Odontólogo</c:v>
                </c:pt>
                <c:pt idx="3">
                  <c:v>Total</c:v>
                </c:pt>
                <c:pt idx="4">
                  <c:v>Agrimensor</c:v>
                </c:pt>
                <c:pt idx="5">
                  <c:v>Arquitecto</c:v>
                </c:pt>
                <c:pt idx="6">
                  <c:v>Enf. / Partera</c:v>
                </c:pt>
                <c:pt idx="7">
                  <c:v>Contador</c:v>
                </c:pt>
                <c:pt idx="8">
                  <c:v>Ing. Agrónomo</c:v>
                </c:pt>
                <c:pt idx="9">
                  <c:v>Abog./ Proc.</c:v>
                </c:pt>
                <c:pt idx="10">
                  <c:v>Quím.Far./Ind.</c:v>
                </c:pt>
                <c:pt idx="11">
                  <c:v>Ing.Civ./Ind.</c:v>
                </c:pt>
              </c:strCache>
            </c:strRef>
          </c:cat>
          <c:val>
            <c:numRef>
              <c:f>Infeccioso!$J$6:$J$17</c:f>
              <c:numCache>
                <c:ptCount val="12"/>
                <c:pt idx="0">
                  <c:v>0.5946481665014867</c:v>
                </c:pt>
                <c:pt idx="1">
                  <c:v>0.538188480476354</c:v>
                </c:pt>
                <c:pt idx="2">
                  <c:v>0.49984379881287094</c:v>
                </c:pt>
                <c:pt idx="3">
                  <c:v>0.31695721077654515</c:v>
                </c:pt>
                <c:pt idx="4">
                  <c:v>0.2770083102493075</c:v>
                </c:pt>
                <c:pt idx="5">
                  <c:v>0.2740664611168208</c:v>
                </c:pt>
                <c:pt idx="6">
                  <c:v>0.27137042062415195</c:v>
                </c:pt>
                <c:pt idx="7">
                  <c:v>0.17832375668714087</c:v>
                </c:pt>
                <c:pt idx="8">
                  <c:v>0.16549441456350847</c:v>
                </c:pt>
                <c:pt idx="9">
                  <c:v>0.12736535662299855</c:v>
                </c:pt>
                <c:pt idx="10">
                  <c:v>0.0823045267489712</c:v>
                </c:pt>
                <c:pt idx="11">
                  <c:v>0.05181347150259067</c:v>
                </c:pt>
              </c:numCache>
            </c:numRef>
          </c:val>
        </c:ser>
        <c:axId val="60803661"/>
        <c:axId val="10362038"/>
      </c:bar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noMultiLvlLbl val="0"/>
      </c:catAx>
      <c:valAx>
        <c:axId val="10362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8036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TOTAL DE SUBSIDIOS POR INCAPACIDAD 
1996 - 2006</a:t>
            </a:r>
          </a:p>
        </c:rich>
      </c:tx>
      <c:layout>
        <c:manualLayout>
          <c:xMode val="factor"/>
          <c:yMode val="factor"/>
          <c:x val="-0.005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125"/>
          <c:w val="0.963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'[1]Gráfico'!$C$6:$C$23</c:f>
              <c:strCache>
                <c:ptCount val="18"/>
                <c:pt idx="0">
                  <c:v>Traumatológico</c:v>
                </c:pt>
                <c:pt idx="1">
                  <c:v>Mioarticular</c:v>
                </c:pt>
                <c:pt idx="2">
                  <c:v>T. Malignos</c:v>
                </c:pt>
                <c:pt idx="3">
                  <c:v>Cardiovascular</c:v>
                </c:pt>
                <c:pt idx="4">
                  <c:v>Siquiátrico</c:v>
                </c:pt>
                <c:pt idx="5">
                  <c:v>Digestivo</c:v>
                </c:pt>
                <c:pt idx="6">
                  <c:v>T. Benignos</c:v>
                </c:pt>
                <c:pt idx="7">
                  <c:v>Accidentes</c:v>
                </c:pt>
                <c:pt idx="8">
                  <c:v>Infeccioso</c:v>
                </c:pt>
                <c:pt idx="9">
                  <c:v>Oftalmológico</c:v>
                </c:pt>
                <c:pt idx="10">
                  <c:v>Respiratorio</c:v>
                </c:pt>
                <c:pt idx="11">
                  <c:v>Endócrino</c:v>
                </c:pt>
                <c:pt idx="12">
                  <c:v>Génito-urinario</c:v>
                </c:pt>
                <c:pt idx="13">
                  <c:v>Neurológico</c:v>
                </c:pt>
                <c:pt idx="14">
                  <c:v>Otólogico</c:v>
                </c:pt>
                <c:pt idx="15">
                  <c:v>Piel</c:v>
                </c:pt>
                <c:pt idx="16">
                  <c:v>Hematológico</c:v>
                </c:pt>
                <c:pt idx="17">
                  <c:v>Varios</c:v>
                </c:pt>
              </c:strCache>
            </c:strRef>
          </c:cat>
          <c:val>
            <c:numRef>
              <c:f>'[1]Gráfico'!$D$6:$D$23</c:f>
              <c:numCache>
                <c:ptCount val="18"/>
                <c:pt idx="0">
                  <c:v>0.21283689913864962</c:v>
                </c:pt>
                <c:pt idx="1">
                  <c:v>0.1467074187274243</c:v>
                </c:pt>
                <c:pt idx="2">
                  <c:v>0.14170602945262573</c:v>
                </c:pt>
                <c:pt idx="3">
                  <c:v>0.10752986940816893</c:v>
                </c:pt>
                <c:pt idx="4">
                  <c:v>0.07779938871908863</c:v>
                </c:pt>
                <c:pt idx="5">
                  <c:v>0.06529591553209224</c:v>
                </c:pt>
                <c:pt idx="6">
                  <c:v>0.06501806057238121</c:v>
                </c:pt>
                <c:pt idx="7">
                  <c:v>0.03223117532647958</c:v>
                </c:pt>
                <c:pt idx="8">
                  <c:v>0.03000833564879133</c:v>
                </c:pt>
                <c:pt idx="9">
                  <c:v>0.0225062517365935</c:v>
                </c:pt>
                <c:pt idx="10">
                  <c:v>0.02222839677688247</c:v>
                </c:pt>
                <c:pt idx="11">
                  <c:v>0.018894137260350097</c:v>
                </c:pt>
                <c:pt idx="12">
                  <c:v>0.018338427340928037</c:v>
                </c:pt>
                <c:pt idx="13">
                  <c:v>0.011947763267574326</c:v>
                </c:pt>
                <c:pt idx="14">
                  <c:v>0.005557099194220617</c:v>
                </c:pt>
                <c:pt idx="15">
                  <c:v>0.005279244234509586</c:v>
                </c:pt>
                <c:pt idx="16">
                  <c:v>0.005279244234509586</c:v>
                </c:pt>
                <c:pt idx="17">
                  <c:v>0.010836343428730202</c:v>
                </c:pt>
              </c:numCache>
            </c:numRef>
          </c:val>
        </c:ser>
        <c:axId val="26149479"/>
        <c:axId val="34018720"/>
      </c:bar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1"/>
        <c:lblOffset val="100"/>
        <c:noMultiLvlLbl val="0"/>
      </c:catAx>
      <c:valAx>
        <c:axId val="340187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49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Subsidios por incapacidad 1996-2006 - Tasa de Prevalencia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Porcentaje!#REF!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Porcentaje!#REF!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678127"/>
        <c:axId val="63232232"/>
      </c:bar3D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46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66781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Comparativo entre porcentaje de afiliados y porcentaje de subsidios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Porcentaje!$D$4</c:f>
              <c:strCache>
                <c:ptCount val="1"/>
                <c:pt idx="0">
                  <c:v>Porcentaje de afiliados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Porcentaje!$B$5:$B$15</c:f>
              <c:strCache>
                <c:ptCount val="11"/>
                <c:pt idx="0">
                  <c:v>Abog./ Proc.</c:v>
                </c:pt>
                <c:pt idx="1">
                  <c:v>Agrimensor</c:v>
                </c:pt>
                <c:pt idx="2">
                  <c:v>Arquitecto</c:v>
                </c:pt>
                <c:pt idx="3">
                  <c:v>Contador</c:v>
                </c:pt>
                <c:pt idx="4">
                  <c:v>Enf. / Partera</c:v>
                </c:pt>
                <c:pt idx="5">
                  <c:v>Ing. Agrónomo</c:v>
                </c:pt>
                <c:pt idx="6">
                  <c:v>Ing.Civ./Ind.</c:v>
                </c:pt>
                <c:pt idx="7">
                  <c:v>Médico</c:v>
                </c:pt>
                <c:pt idx="8">
                  <c:v>Odontólogo</c:v>
                </c:pt>
                <c:pt idx="9">
                  <c:v>Quím.Far./Ind.</c:v>
                </c:pt>
                <c:pt idx="10">
                  <c:v>Veterinario</c:v>
                </c:pt>
              </c:strCache>
            </c:strRef>
          </c:cat>
          <c:val>
            <c:numRef>
              <c:f>Porcentaje!$D$5:$D$15</c:f>
              <c:numCache>
                <c:ptCount val="11"/>
                <c:pt idx="0">
                  <c:v>0.16129600281739742</c:v>
                </c:pt>
                <c:pt idx="1">
                  <c:v>0.01059458824910489</c:v>
                </c:pt>
                <c:pt idx="2">
                  <c:v>0.08566649057932735</c:v>
                </c:pt>
                <c:pt idx="3">
                  <c:v>0.14811880025826143</c:v>
                </c:pt>
                <c:pt idx="4">
                  <c:v>0.021629394846510535</c:v>
                </c:pt>
                <c:pt idx="5">
                  <c:v>0.07093384985619534</c:v>
                </c:pt>
                <c:pt idx="6">
                  <c:v>0.05664142748136409</c:v>
                </c:pt>
                <c:pt idx="7">
                  <c:v>0.25629512238070085</c:v>
                </c:pt>
                <c:pt idx="8">
                  <c:v>0.09394259552738159</c:v>
                </c:pt>
                <c:pt idx="9">
                  <c:v>0.03565768621236133</c:v>
                </c:pt>
                <c:pt idx="10">
                  <c:v>0.0592240417913952</c:v>
                </c:pt>
              </c:numCache>
            </c:numRef>
          </c:val>
        </c:ser>
        <c:ser>
          <c:idx val="1"/>
          <c:order val="1"/>
          <c:tx>
            <c:strRef>
              <c:f>Porcentaje!$F$4</c:f>
              <c:strCache>
                <c:ptCount val="1"/>
                <c:pt idx="0">
                  <c:v>Procentaje de subsidios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Porcentaje!$B$5:$B$15</c:f>
              <c:strCache>
                <c:ptCount val="11"/>
                <c:pt idx="0">
                  <c:v>Abog./ Proc.</c:v>
                </c:pt>
                <c:pt idx="1">
                  <c:v>Agrimensor</c:v>
                </c:pt>
                <c:pt idx="2">
                  <c:v>Arquitecto</c:v>
                </c:pt>
                <c:pt idx="3">
                  <c:v>Contador</c:v>
                </c:pt>
                <c:pt idx="4">
                  <c:v>Enf. / Partera</c:v>
                </c:pt>
                <c:pt idx="5">
                  <c:v>Ing. Agrónomo</c:v>
                </c:pt>
                <c:pt idx="6">
                  <c:v>Ing.Civ./Ind.</c:v>
                </c:pt>
                <c:pt idx="7">
                  <c:v>Médico</c:v>
                </c:pt>
                <c:pt idx="8">
                  <c:v>Odontólogo</c:v>
                </c:pt>
                <c:pt idx="9">
                  <c:v>Quím.Far./Ind.</c:v>
                </c:pt>
                <c:pt idx="10">
                  <c:v>Veterinario</c:v>
                </c:pt>
              </c:strCache>
            </c:strRef>
          </c:cat>
          <c:val>
            <c:numRef>
              <c:f>Porcentaje!$F$5:$F$15</c:f>
              <c:numCache>
                <c:ptCount val="11"/>
                <c:pt idx="0">
                  <c:v>0.08002222839677688</c:v>
                </c:pt>
                <c:pt idx="1">
                  <c:v>0.008335648791330925</c:v>
                </c:pt>
                <c:pt idx="2">
                  <c:v>0.04973603778827452</c:v>
                </c:pt>
                <c:pt idx="3">
                  <c:v>0.04251180883578772</c:v>
                </c:pt>
                <c:pt idx="4">
                  <c:v>0.03917754931925535</c:v>
                </c:pt>
                <c:pt idx="5">
                  <c:v>0.04084467907752153</c:v>
                </c:pt>
                <c:pt idx="6">
                  <c:v>0.01000277854959711</c:v>
                </c:pt>
                <c:pt idx="7">
                  <c:v>0.47151986662961937</c:v>
                </c:pt>
                <c:pt idx="8">
                  <c:v>0.17893859405390386</c:v>
                </c:pt>
                <c:pt idx="9">
                  <c:v>0.011947763267574326</c:v>
                </c:pt>
                <c:pt idx="10">
                  <c:v>0.06696304529035843</c:v>
                </c:pt>
              </c:numCache>
            </c:numRef>
          </c:val>
        </c:ser>
        <c:axId val="32219177"/>
        <c:axId val="21537138"/>
      </c:bar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191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Afiliados activos. Distribución por sexo al 31/12/2007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'Porcentaje sexo'!$D$5</c:f>
              <c:strCache>
                <c:ptCount val="1"/>
                <c:pt idx="0">
                  <c:v>Sexo Masculino 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'Porcentaje sexo'!$C$6:$C$16</c:f>
              <c:strCache>
                <c:ptCount val="11"/>
                <c:pt idx="0">
                  <c:v>Abog./ Proc.</c:v>
                </c:pt>
                <c:pt idx="1">
                  <c:v>Agrimensor</c:v>
                </c:pt>
                <c:pt idx="2">
                  <c:v>Arquitecto</c:v>
                </c:pt>
                <c:pt idx="3">
                  <c:v>Contador</c:v>
                </c:pt>
                <c:pt idx="4">
                  <c:v>Enf. / Partera</c:v>
                </c:pt>
                <c:pt idx="5">
                  <c:v>Ing. Agrónomo</c:v>
                </c:pt>
                <c:pt idx="6">
                  <c:v>Ing.Civ./Ind.</c:v>
                </c:pt>
                <c:pt idx="7">
                  <c:v>Médico</c:v>
                </c:pt>
                <c:pt idx="8">
                  <c:v>Odontólogo</c:v>
                </c:pt>
                <c:pt idx="9">
                  <c:v>Quím.Far./Ind.</c:v>
                </c:pt>
                <c:pt idx="10">
                  <c:v>Veterinario</c:v>
                </c:pt>
              </c:strCache>
            </c:strRef>
          </c:cat>
          <c:val>
            <c:numRef>
              <c:f>'Porcentaje sexo'!$D$6:$D$16</c:f>
              <c:numCache>
                <c:ptCount val="11"/>
                <c:pt idx="0">
                  <c:v>0.4776991694863119</c:v>
                </c:pt>
                <c:pt idx="1">
                  <c:v>0.867231638418079</c:v>
                </c:pt>
                <c:pt idx="2">
                  <c:v>0.5672999732405672</c:v>
                </c:pt>
                <c:pt idx="3">
                  <c:v>0.5082341431599543</c:v>
                </c:pt>
                <c:pt idx="4">
                  <c:v>0.05676328502415459</c:v>
                </c:pt>
                <c:pt idx="5">
                  <c:v>0.8253968253968254</c:v>
                </c:pt>
                <c:pt idx="6">
                  <c:v>0.8289025221540559</c:v>
                </c:pt>
                <c:pt idx="7">
                  <c:v>0.47666002307773</c:v>
                </c:pt>
                <c:pt idx="8">
                  <c:v>0.3566860465116279</c:v>
                </c:pt>
                <c:pt idx="9">
                  <c:v>0.36528685548293394</c:v>
                </c:pt>
                <c:pt idx="10">
                  <c:v>0.6701800614844093</c:v>
                </c:pt>
              </c:numCache>
            </c:numRef>
          </c:val>
        </c:ser>
        <c:ser>
          <c:idx val="1"/>
          <c:order val="1"/>
          <c:tx>
            <c:strRef>
              <c:f>'Porcentaje sexo'!$E$5</c:f>
              <c:strCache>
                <c:ptCount val="1"/>
                <c:pt idx="0">
                  <c:v>Sexo Femenino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'Porcentaje sexo'!$C$6:$C$16</c:f>
              <c:strCache>
                <c:ptCount val="11"/>
                <c:pt idx="0">
                  <c:v>Abog./ Proc.</c:v>
                </c:pt>
                <c:pt idx="1">
                  <c:v>Agrimensor</c:v>
                </c:pt>
                <c:pt idx="2">
                  <c:v>Arquitecto</c:v>
                </c:pt>
                <c:pt idx="3">
                  <c:v>Contador</c:v>
                </c:pt>
                <c:pt idx="4">
                  <c:v>Enf. / Partera</c:v>
                </c:pt>
                <c:pt idx="5">
                  <c:v>Ing. Agrónomo</c:v>
                </c:pt>
                <c:pt idx="6">
                  <c:v>Ing.Civ./Ind.</c:v>
                </c:pt>
                <c:pt idx="7">
                  <c:v>Médico</c:v>
                </c:pt>
                <c:pt idx="8">
                  <c:v>Odontólogo</c:v>
                </c:pt>
                <c:pt idx="9">
                  <c:v>Quím.Far./Ind.</c:v>
                </c:pt>
                <c:pt idx="10">
                  <c:v>Veterinario</c:v>
                </c:pt>
              </c:strCache>
            </c:strRef>
          </c:cat>
          <c:val>
            <c:numRef>
              <c:f>'Porcentaje sexo'!$E$6:$E$16</c:f>
              <c:numCache>
                <c:ptCount val="11"/>
                <c:pt idx="0">
                  <c:v>0.5223008305136881</c:v>
                </c:pt>
                <c:pt idx="1">
                  <c:v>0.1327683615819209</c:v>
                </c:pt>
                <c:pt idx="2">
                  <c:v>0.4327000267594327</c:v>
                </c:pt>
                <c:pt idx="3">
                  <c:v>0.49176585684004565</c:v>
                </c:pt>
                <c:pt idx="4">
                  <c:v>0.9432367149758454</c:v>
                </c:pt>
                <c:pt idx="5">
                  <c:v>0.1746031746031746</c:v>
                </c:pt>
                <c:pt idx="6">
                  <c:v>0.1710974778459441</c:v>
                </c:pt>
                <c:pt idx="7">
                  <c:v>0.52333997692227</c:v>
                </c:pt>
                <c:pt idx="8">
                  <c:v>0.6433139534883721</c:v>
                </c:pt>
                <c:pt idx="9">
                  <c:v>0.6347131445170661</c:v>
                </c:pt>
                <c:pt idx="10">
                  <c:v>0.3298199385155907</c:v>
                </c:pt>
              </c:numCache>
            </c:numRef>
          </c:val>
        </c:ser>
        <c:axId val="59616515"/>
        <c:axId val="66786588"/>
      </c:bar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165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Subsidios por incapacidad 1996-2006 - Patología Traumatológica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Traumatológico!$G$3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Traumatológico!$F$4:$F$15</c:f>
              <c:strCache>
                <c:ptCount val="12"/>
                <c:pt idx="0">
                  <c:v>Odontólogo</c:v>
                </c:pt>
                <c:pt idx="1">
                  <c:v>Veterinario</c:v>
                </c:pt>
                <c:pt idx="2">
                  <c:v>Médico</c:v>
                </c:pt>
                <c:pt idx="3">
                  <c:v>Enf. / Partera</c:v>
                </c:pt>
                <c:pt idx="4">
                  <c:v>Total</c:v>
                </c:pt>
                <c:pt idx="5">
                  <c:v>Agrimensor</c:v>
                </c:pt>
                <c:pt idx="6">
                  <c:v>Ing. Agrónomo</c:v>
                </c:pt>
                <c:pt idx="7">
                  <c:v>Arquitecto</c:v>
                </c:pt>
                <c:pt idx="8">
                  <c:v>Quím.Far./Ind.</c:v>
                </c:pt>
                <c:pt idx="9">
                  <c:v>Abog./ Proc.</c:v>
                </c:pt>
                <c:pt idx="10">
                  <c:v>Contador</c:v>
                </c:pt>
                <c:pt idx="11">
                  <c:v>Ing.Civ./Ind.</c:v>
                </c:pt>
              </c:strCache>
            </c:strRef>
          </c:cat>
          <c:val>
            <c:numRef>
              <c:f>Traumatológico!$G$4:$G$15</c:f>
              <c:numCache>
                <c:ptCount val="12"/>
                <c:pt idx="0">
                  <c:v>4.748516088722274</c:v>
                </c:pt>
                <c:pt idx="1">
                  <c:v>4.261645193260654</c:v>
                </c:pt>
                <c:pt idx="2">
                  <c:v>3.7215160884003207</c:v>
                </c:pt>
                <c:pt idx="3">
                  <c:v>3.5278154681139755</c:v>
                </c:pt>
                <c:pt idx="4">
                  <c:v>2.2480483653225334</c:v>
                </c:pt>
                <c:pt idx="5">
                  <c:v>1.662049861495845</c:v>
                </c:pt>
                <c:pt idx="6">
                  <c:v>1.6135705419942077</c:v>
                </c:pt>
                <c:pt idx="7">
                  <c:v>1.5073655361425145</c:v>
                </c:pt>
                <c:pt idx="8">
                  <c:v>1.0699588477366255</c:v>
                </c:pt>
                <c:pt idx="9">
                  <c:v>0.6368267831149927</c:v>
                </c:pt>
                <c:pt idx="10">
                  <c:v>0.6142262730334852</c:v>
                </c:pt>
                <c:pt idx="11">
                  <c:v>0.466321243523316</c:v>
                </c:pt>
              </c:numCache>
            </c:numRef>
          </c:val>
        </c:ser>
        <c:axId val="64208381"/>
        <c:axId val="41004518"/>
      </c:bar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auto val="1"/>
        <c:lblOffset val="100"/>
        <c:noMultiLvlLbl val="0"/>
      </c:catAx>
      <c:valAx>
        <c:axId val="4100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Subsidios por incapacidad 1996-2006 - Patología Mioarticular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Mioarticular!$G$4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Mioarticular!$F$5:$F$16</c:f>
              <c:strCache>
                <c:ptCount val="12"/>
                <c:pt idx="0">
                  <c:v>Enf. / Partera</c:v>
                </c:pt>
                <c:pt idx="1">
                  <c:v>Odontólogo</c:v>
                </c:pt>
                <c:pt idx="2">
                  <c:v>Médico</c:v>
                </c:pt>
                <c:pt idx="3">
                  <c:v>Veterinario</c:v>
                </c:pt>
                <c:pt idx="4">
                  <c:v>Total</c:v>
                </c:pt>
                <c:pt idx="5">
                  <c:v>Agrimensor</c:v>
                </c:pt>
                <c:pt idx="6">
                  <c:v>Ing. Agrónomo</c:v>
                </c:pt>
                <c:pt idx="7">
                  <c:v>Arquitecto</c:v>
                </c:pt>
                <c:pt idx="8">
                  <c:v>Abog./ Proc.</c:v>
                </c:pt>
                <c:pt idx="9">
                  <c:v>Quím.Far./Ind.</c:v>
                </c:pt>
                <c:pt idx="10">
                  <c:v>Contador</c:v>
                </c:pt>
                <c:pt idx="11">
                  <c:v>Ing.Civ./Ind.</c:v>
                </c:pt>
              </c:strCache>
            </c:strRef>
          </c:cat>
          <c:val>
            <c:numRef>
              <c:f>Mioarticular!$G$5:$G$16</c:f>
              <c:numCache>
                <c:ptCount val="12"/>
                <c:pt idx="0">
                  <c:v>4.341926729986431</c:v>
                </c:pt>
                <c:pt idx="1">
                  <c:v>4.311152764761013</c:v>
                </c:pt>
                <c:pt idx="2">
                  <c:v>3.011565326920875</c:v>
                </c:pt>
                <c:pt idx="3">
                  <c:v>1.635282457879088</c:v>
                </c:pt>
                <c:pt idx="4">
                  <c:v>1.5495685860186654</c:v>
                </c:pt>
                <c:pt idx="5">
                  <c:v>0.8310249307479225</c:v>
                </c:pt>
                <c:pt idx="6">
                  <c:v>0.6619776582540339</c:v>
                </c:pt>
                <c:pt idx="7">
                  <c:v>0.4453579993148339</c:v>
                </c:pt>
                <c:pt idx="8">
                  <c:v>0.309315866084425</c:v>
                </c:pt>
                <c:pt idx="9">
                  <c:v>0.1646090534979424</c:v>
                </c:pt>
                <c:pt idx="10">
                  <c:v>0.1585100059441252</c:v>
                </c:pt>
                <c:pt idx="11">
                  <c:v>0.15544041450777202</c:v>
                </c:pt>
              </c:numCache>
            </c:numRef>
          </c:val>
        </c:ser>
        <c:axId val="33496343"/>
        <c:axId val="33031632"/>
      </c:bar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auto val="1"/>
        <c:lblOffset val="100"/>
        <c:noMultiLvlLbl val="0"/>
      </c:catAx>
      <c:valAx>
        <c:axId val="33031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96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Subsidios por incapacidad 1996-2006 - Tumores Malignos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'T. M.'!$I$5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'T. M.'!$H$6:$H$17</c:f>
              <c:strCache>
                <c:ptCount val="12"/>
                <c:pt idx="0">
                  <c:v>Médico</c:v>
                </c:pt>
                <c:pt idx="1">
                  <c:v>Enf. / Partera</c:v>
                </c:pt>
                <c:pt idx="2">
                  <c:v>Odontólogo</c:v>
                </c:pt>
                <c:pt idx="3">
                  <c:v>Total</c:v>
                </c:pt>
                <c:pt idx="4">
                  <c:v>Veterinario</c:v>
                </c:pt>
                <c:pt idx="5">
                  <c:v>Arquitecto</c:v>
                </c:pt>
                <c:pt idx="6">
                  <c:v>Abog./ Proc.</c:v>
                </c:pt>
                <c:pt idx="7">
                  <c:v>Ing. Agrónomo</c:v>
                </c:pt>
                <c:pt idx="8">
                  <c:v>Contador</c:v>
                </c:pt>
                <c:pt idx="9">
                  <c:v>Quím.Far./Ind.</c:v>
                </c:pt>
                <c:pt idx="10">
                  <c:v>Agrimensor</c:v>
                </c:pt>
                <c:pt idx="11">
                  <c:v>Ing.Civ./Ind.</c:v>
                </c:pt>
              </c:strCache>
            </c:strRef>
          </c:cat>
          <c:val>
            <c:numRef>
              <c:f>'T. M.'!$I$6:$I$17</c:f>
              <c:numCache>
                <c:ptCount val="12"/>
                <c:pt idx="0">
                  <c:v>2.713844039848849</c:v>
                </c:pt>
                <c:pt idx="1">
                  <c:v>2.3066485753052914</c:v>
                </c:pt>
                <c:pt idx="2">
                  <c:v>2.218056857232115</c:v>
                </c:pt>
                <c:pt idx="3">
                  <c:v>1.4967423842225744</c:v>
                </c:pt>
                <c:pt idx="4">
                  <c:v>1.3875123885034688</c:v>
                </c:pt>
                <c:pt idx="5">
                  <c:v>1.0962658444672833</c:v>
                </c:pt>
                <c:pt idx="6">
                  <c:v>1.0189228529839884</c:v>
                </c:pt>
                <c:pt idx="7">
                  <c:v>0.7447248655357882</c:v>
                </c:pt>
                <c:pt idx="8">
                  <c:v>0.7132950267485635</c:v>
                </c:pt>
                <c:pt idx="9">
                  <c:v>0.5761316872427984</c:v>
                </c:pt>
                <c:pt idx="10">
                  <c:v>0.554016620498615</c:v>
                </c:pt>
                <c:pt idx="11">
                  <c:v>0.31088082901554404</c:v>
                </c:pt>
              </c:numCache>
            </c:numRef>
          </c:val>
        </c:ser>
        <c:axId val="28849233"/>
        <c:axId val="58316506"/>
      </c:bar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lblOffset val="100"/>
        <c:noMultiLvlLbl val="0"/>
      </c:catAx>
      <c:valAx>
        <c:axId val="5831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Subsidios por incapacidad 1996-2006 - Patología Cardiovascular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Cardiovascular!$G$4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Cardiovascular!$F$5:$F$16</c:f>
              <c:strCache>
                <c:ptCount val="12"/>
                <c:pt idx="0">
                  <c:v>Médico</c:v>
                </c:pt>
                <c:pt idx="1">
                  <c:v>Agrimensor</c:v>
                </c:pt>
                <c:pt idx="2">
                  <c:v>Enf. / Partera</c:v>
                </c:pt>
                <c:pt idx="3">
                  <c:v>Odontólogo</c:v>
                </c:pt>
                <c:pt idx="4">
                  <c:v>Veterinario</c:v>
                </c:pt>
                <c:pt idx="5">
                  <c:v>Total</c:v>
                </c:pt>
                <c:pt idx="6">
                  <c:v>Abog./ Proc.</c:v>
                </c:pt>
                <c:pt idx="7">
                  <c:v>Arquitecto</c:v>
                </c:pt>
                <c:pt idx="8">
                  <c:v>Ing. Agrónomo</c:v>
                </c:pt>
                <c:pt idx="9">
                  <c:v>Quím.Far./Ind.</c:v>
                </c:pt>
                <c:pt idx="10">
                  <c:v>Contador</c:v>
                </c:pt>
                <c:pt idx="11">
                  <c:v>Ing.Civ./Ind.</c:v>
                </c:pt>
              </c:strCache>
            </c:strRef>
          </c:cat>
          <c:val>
            <c:numRef>
              <c:f>Cardiovascular!$G$5:$G$16</c:f>
              <c:numCache>
                <c:ptCount val="12"/>
                <c:pt idx="0">
                  <c:v>2.3359670216420474</c:v>
                </c:pt>
                <c:pt idx="1">
                  <c:v>1.9390581717451523</c:v>
                </c:pt>
                <c:pt idx="2">
                  <c:v>1.6282225237449117</c:v>
                </c:pt>
                <c:pt idx="3">
                  <c:v>1.6244923461418308</c:v>
                </c:pt>
                <c:pt idx="4">
                  <c:v>1.1357633386159536</c:v>
                </c:pt>
                <c:pt idx="5">
                  <c:v>1.0406342913776017</c:v>
                </c:pt>
                <c:pt idx="6">
                  <c:v>0.673216885007278</c:v>
                </c:pt>
                <c:pt idx="7">
                  <c:v>0.6509078451524495</c:v>
                </c:pt>
                <c:pt idx="8">
                  <c:v>0.5792304509722797</c:v>
                </c:pt>
                <c:pt idx="9">
                  <c:v>0.411522633744856</c:v>
                </c:pt>
                <c:pt idx="10">
                  <c:v>0.23776500891618782</c:v>
                </c:pt>
                <c:pt idx="11">
                  <c:v>0.20725388601036268</c:v>
                </c:pt>
              </c:numCache>
            </c:numRef>
          </c:val>
        </c:ser>
        <c:axId val="55086507"/>
        <c:axId val="26016516"/>
      </c:bar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auto val="1"/>
        <c:lblOffset val="100"/>
        <c:noMultiLvlLbl val="0"/>
      </c:catAx>
      <c:valAx>
        <c:axId val="26016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Subsidios por incapacidad 1996-2006 - Patología psiquiátrica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Siquiatrico!$J$5</c:f>
              <c:strCache>
                <c:ptCount val="1"/>
                <c:pt idx="0">
                  <c:v>Tasa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339966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cat>
            <c:strRef>
              <c:f>Siquiatrico!$I$6:$I$17</c:f>
              <c:strCache>
                <c:ptCount val="12"/>
                <c:pt idx="0">
                  <c:v>Enf. / Partera</c:v>
                </c:pt>
                <c:pt idx="1">
                  <c:v>Médico</c:v>
                </c:pt>
                <c:pt idx="2">
                  <c:v>Odontólogo</c:v>
                </c:pt>
                <c:pt idx="3">
                  <c:v>Total</c:v>
                </c:pt>
                <c:pt idx="4">
                  <c:v>Abog./ Proc.</c:v>
                </c:pt>
                <c:pt idx="5">
                  <c:v>Agrimensor</c:v>
                </c:pt>
                <c:pt idx="6">
                  <c:v>Veterinario</c:v>
                </c:pt>
                <c:pt idx="7">
                  <c:v>Arquitecto</c:v>
                </c:pt>
                <c:pt idx="8">
                  <c:v>Contador</c:v>
                </c:pt>
                <c:pt idx="9">
                  <c:v>Ing.Civ./Ind.</c:v>
                </c:pt>
                <c:pt idx="10">
                  <c:v>Ing. Agrónomo</c:v>
                </c:pt>
                <c:pt idx="11">
                  <c:v>Quím.Far./Ind.</c:v>
                </c:pt>
              </c:strCache>
            </c:strRef>
          </c:cat>
          <c:val>
            <c:numRef>
              <c:f>Siquiatrico!$J$6:$J$17</c:f>
              <c:numCache>
                <c:ptCount val="12"/>
                <c:pt idx="0">
                  <c:v>1.8995929443690638</c:v>
                </c:pt>
                <c:pt idx="1">
                  <c:v>1.4313523416924312</c:v>
                </c:pt>
                <c:pt idx="2">
                  <c:v>1.280849734457982</c:v>
                </c:pt>
                <c:pt idx="3">
                  <c:v>0.82174091682808</c:v>
                </c:pt>
                <c:pt idx="4">
                  <c:v>0.8005822416302766</c:v>
                </c:pt>
                <c:pt idx="5">
                  <c:v>0.554016620498615</c:v>
                </c:pt>
                <c:pt idx="6">
                  <c:v>0.39643211100099107</c:v>
                </c:pt>
                <c:pt idx="7">
                  <c:v>0.3768413840356286</c:v>
                </c:pt>
                <c:pt idx="8">
                  <c:v>0.3764612641172974</c:v>
                </c:pt>
                <c:pt idx="9">
                  <c:v>0.3626943005181347</c:v>
                </c:pt>
                <c:pt idx="10">
                  <c:v>0.2896152254861398</c:v>
                </c:pt>
                <c:pt idx="11">
                  <c:v>0.1646090534979424</c:v>
                </c:pt>
              </c:numCache>
            </c:numRef>
          </c:val>
        </c:ser>
        <c:axId val="32822053"/>
        <c:axId val="26963022"/>
      </c:bar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auto val="1"/>
        <c:lblOffset val="100"/>
        <c:noMultiLvlLbl val="0"/>
      </c:catAx>
      <c:valAx>
        <c:axId val="26963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123825</xdr:rowOff>
    </xdr:from>
    <xdr:to>
      <xdr:col>4</xdr:col>
      <xdr:colOff>609600</xdr:colOff>
      <xdr:row>35</xdr:row>
      <xdr:rowOff>190500</xdr:rowOff>
    </xdr:to>
    <xdr:graphicFrame>
      <xdr:nvGraphicFramePr>
        <xdr:cNvPr id="1" name="Chart 1"/>
        <xdr:cNvGraphicFramePr/>
      </xdr:nvGraphicFramePr>
      <xdr:xfrm>
        <a:off x="0" y="4772025"/>
        <a:ext cx="43910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704850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0" y="4876800"/>
        <a:ext cx="52863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5</xdr:col>
      <xdr:colOff>714375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19050" y="4895850"/>
        <a:ext cx="52482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5</xdr:col>
      <xdr:colOff>704850</xdr:colOff>
      <xdr:row>35</xdr:row>
      <xdr:rowOff>190500</xdr:rowOff>
    </xdr:to>
    <xdr:graphicFrame>
      <xdr:nvGraphicFramePr>
        <xdr:cNvPr id="1" name="Chart 1"/>
        <xdr:cNvGraphicFramePr/>
      </xdr:nvGraphicFramePr>
      <xdr:xfrm>
        <a:off x="9525" y="4886325"/>
        <a:ext cx="52292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104775</xdr:rowOff>
    </xdr:from>
    <xdr:to>
      <xdr:col>7</xdr:col>
      <xdr:colOff>0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19050" y="4791075"/>
        <a:ext cx="53149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0</xdr:rowOff>
    </xdr:from>
    <xdr:to>
      <xdr:col>8</xdr:col>
      <xdr:colOff>19050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7150" y="4124325"/>
        <a:ext cx="6619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685800</xdr:colOff>
      <xdr:row>43</xdr:row>
      <xdr:rowOff>161925</xdr:rowOff>
    </xdr:to>
    <xdr:graphicFrame>
      <xdr:nvGraphicFramePr>
        <xdr:cNvPr id="2" name="Chart 2"/>
        <xdr:cNvGraphicFramePr/>
      </xdr:nvGraphicFramePr>
      <xdr:xfrm>
        <a:off x="0" y="4324350"/>
        <a:ext cx="58197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133350</xdr:rowOff>
    </xdr:from>
    <xdr:to>
      <xdr:col>6</xdr:col>
      <xdr:colOff>495300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9525" y="3848100"/>
        <a:ext cx="5429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4</xdr:col>
      <xdr:colOff>704850</xdr:colOff>
      <xdr:row>35</xdr:row>
      <xdr:rowOff>190500</xdr:rowOff>
    </xdr:to>
    <xdr:graphicFrame>
      <xdr:nvGraphicFramePr>
        <xdr:cNvPr id="1" name="Chart 1"/>
        <xdr:cNvGraphicFramePr/>
      </xdr:nvGraphicFramePr>
      <xdr:xfrm>
        <a:off x="0" y="4667250"/>
        <a:ext cx="45339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4</xdr:col>
      <xdr:colOff>714375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4895850"/>
        <a:ext cx="45529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742950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45815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628650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4886325"/>
        <a:ext cx="43815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209550</xdr:rowOff>
    </xdr:from>
    <xdr:to>
      <xdr:col>5</xdr:col>
      <xdr:colOff>704850</xdr:colOff>
      <xdr:row>35</xdr:row>
      <xdr:rowOff>190500</xdr:rowOff>
    </xdr:to>
    <xdr:graphicFrame>
      <xdr:nvGraphicFramePr>
        <xdr:cNvPr id="1" name="Chart 1"/>
        <xdr:cNvGraphicFramePr/>
      </xdr:nvGraphicFramePr>
      <xdr:xfrm>
        <a:off x="0" y="4857750"/>
        <a:ext cx="52863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5</xdr:col>
      <xdr:colOff>752475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4895850"/>
        <a:ext cx="5334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s\cuadernos2\prevalencia%20de%20patolog&#237;a%20en%20prof.%20univ\CUADERNOS%20DEL%20C.E.S.%202\2-Total_subsidios_1996-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.Malignos\T.Malign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raumatologico\Odont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raumatologico\Vet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raumatologico\Med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raumatologico\Enf.Part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Mioarticu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Enf.-P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Odontolo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Med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Veterin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</sheetNames>
    <sheetDataSet>
      <sheetData sheetId="0">
        <row r="6">
          <cell r="C6" t="str">
            <v>Traumatológico</v>
          </cell>
          <cell r="D6">
            <v>0.21283689913864962</v>
          </cell>
        </row>
        <row r="7">
          <cell r="C7" t="str">
            <v>Mioarticular</v>
          </cell>
          <cell r="D7">
            <v>0.1467074187274243</v>
          </cell>
        </row>
        <row r="8">
          <cell r="C8" t="str">
            <v>T. Malignos</v>
          </cell>
          <cell r="D8">
            <v>0.14170602945262573</v>
          </cell>
        </row>
        <row r="9">
          <cell r="C9" t="str">
            <v>Cardiovascular</v>
          </cell>
          <cell r="D9">
            <v>0.10752986940816893</v>
          </cell>
        </row>
        <row r="10">
          <cell r="C10" t="str">
            <v>Siquiátrico</v>
          </cell>
          <cell r="D10">
            <v>0.07779938871908863</v>
          </cell>
        </row>
        <row r="11">
          <cell r="C11" t="str">
            <v>Digestivo</v>
          </cell>
          <cell r="D11">
            <v>0.06529591553209224</v>
          </cell>
        </row>
        <row r="12">
          <cell r="C12" t="str">
            <v>T. Benignos</v>
          </cell>
          <cell r="D12">
            <v>0.06501806057238121</v>
          </cell>
        </row>
        <row r="13">
          <cell r="C13" t="str">
            <v>Accidentes</v>
          </cell>
          <cell r="D13">
            <v>0.03223117532647958</v>
          </cell>
        </row>
        <row r="14">
          <cell r="C14" t="str">
            <v>Infeccioso</v>
          </cell>
          <cell r="D14">
            <v>0.03000833564879133</v>
          </cell>
        </row>
        <row r="15">
          <cell r="C15" t="str">
            <v>Oftalmológico</v>
          </cell>
          <cell r="D15">
            <v>0.0225062517365935</v>
          </cell>
        </row>
        <row r="16">
          <cell r="C16" t="str">
            <v>Respiratorio</v>
          </cell>
          <cell r="D16">
            <v>0.02222839677688247</v>
          </cell>
        </row>
        <row r="17">
          <cell r="C17" t="str">
            <v>Endócrino</v>
          </cell>
          <cell r="D17">
            <v>0.018894137260350097</v>
          </cell>
        </row>
        <row r="18">
          <cell r="C18" t="str">
            <v>Génito-urinario</v>
          </cell>
          <cell r="D18">
            <v>0.018338427340928037</v>
          </cell>
        </row>
        <row r="19">
          <cell r="C19" t="str">
            <v>Neurológico</v>
          </cell>
          <cell r="D19">
            <v>0.011947763267574326</v>
          </cell>
        </row>
        <row r="20">
          <cell r="C20" t="str">
            <v>Otólogico</v>
          </cell>
          <cell r="D20">
            <v>0.005557099194220617</v>
          </cell>
        </row>
        <row r="21">
          <cell r="C21" t="str">
            <v>Piel</v>
          </cell>
          <cell r="D21">
            <v>0.005279244234509586</v>
          </cell>
        </row>
        <row r="22">
          <cell r="C22" t="str">
            <v>Hematológico</v>
          </cell>
          <cell r="D22">
            <v>0.005279244234509586</v>
          </cell>
        </row>
        <row r="23">
          <cell r="C23" t="str">
            <v>Varios</v>
          </cell>
          <cell r="D23">
            <v>0.010836343428730202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.M."/>
      <sheetName val="Tabla T.M."/>
      <sheetName val="T.M.SEX.F"/>
      <sheetName val="Tabla sex.f"/>
      <sheetName val="Gr.fem."/>
      <sheetName val="T.M.MASC."/>
      <sheetName val="Tabla sex.m"/>
      <sheetName val="Gr.masc."/>
      <sheetName val="Comp.sexos"/>
      <sheetName val="Tabla sex.eda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raumat."/>
      <sheetName val="Tabla"/>
      <sheetName val="Gr.Trau"/>
      <sheetName val="Traumat. sex y edad"/>
      <sheetName val="Tabla sex.ed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umat."/>
      <sheetName val="Tabla"/>
      <sheetName val="Gr.Trau"/>
      <sheetName val="Traumat. sex y edad"/>
      <sheetName val="Tabla sex.eda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umat."/>
      <sheetName val="Tabla"/>
      <sheetName val="Gr.Trau"/>
      <sheetName val="Traumat. sex y edad (2)"/>
      <sheetName val="Tabla sex.ed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umat."/>
      <sheetName val="Tabla"/>
      <sheetName val="Gr.Trau"/>
      <sheetName val="Traumat. sex y edad"/>
      <sheetName val="Tabla sex.eda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ioarticular"/>
      <sheetName val="Tabla"/>
      <sheetName val="Gráfic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a sex.edad (2)"/>
      <sheetName val="Mioarticular"/>
      <sheetName val="Tabla"/>
      <sheetName val="Gráfico"/>
      <sheetName val="Mioarticular sexo y edad"/>
      <sheetName val="Tabla sex.eda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ioarticular"/>
      <sheetName val="Tabla"/>
      <sheetName val="Gráfico"/>
      <sheetName val="Mioarticular sexo y edad"/>
      <sheetName val="Tabla sex.eda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ioarticular"/>
      <sheetName val="Tabla"/>
      <sheetName val="Gráfico"/>
      <sheetName val="Mioarticular sexo y edad"/>
      <sheetName val="Tabla sex.eda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ioarticular"/>
      <sheetName val="Tabla"/>
      <sheetName val="Gráfico"/>
      <sheetName val="Mioarticular sexo y edad"/>
      <sheetName val="Tabla sex.e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6">
      <selection activeCell="E16" sqref="E16"/>
    </sheetView>
  </sheetViews>
  <sheetFormatPr defaultColWidth="11.421875" defaultRowHeight="12.75"/>
  <cols>
    <col min="1" max="1" width="14.8515625" style="0" customWidth="1"/>
    <col min="2" max="2" width="16.421875" style="0" customWidth="1"/>
    <col min="3" max="3" width="14.00390625" style="0" bestFit="1" customWidth="1"/>
    <col min="4" max="4" width="11.421875" style="1" customWidth="1"/>
  </cols>
  <sheetData>
    <row r="1" ht="13.5" thickBot="1"/>
    <row r="2" spans="1:4" ht="12.75">
      <c r="A2" s="47" t="s">
        <v>15</v>
      </c>
      <c r="B2" s="48"/>
      <c r="C2" s="48"/>
      <c r="D2" s="49"/>
    </row>
    <row r="3" spans="1:4" ht="13.5" thickBot="1">
      <c r="A3" s="50"/>
      <c r="B3" s="51"/>
      <c r="C3" s="51"/>
      <c r="D3" s="52"/>
    </row>
    <row r="4" spans="1:7" ht="38.25">
      <c r="A4" s="4" t="s">
        <v>14</v>
      </c>
      <c r="B4" s="5" t="s">
        <v>25</v>
      </c>
      <c r="C4" s="5" t="s">
        <v>12</v>
      </c>
      <c r="D4" s="6" t="s">
        <v>13</v>
      </c>
      <c r="F4" s="2" t="s">
        <v>14</v>
      </c>
      <c r="G4" s="3" t="s">
        <v>13</v>
      </c>
    </row>
    <row r="5" spans="1:7" ht="18" customHeight="1">
      <c r="A5" s="7" t="s">
        <v>1</v>
      </c>
      <c r="B5" s="3">
        <v>5496</v>
      </c>
      <c r="C5" s="3">
        <v>288</v>
      </c>
      <c r="D5" s="8">
        <f aca="true" t="shared" si="0" ref="D5:D16">C5/B5*100</f>
        <v>5.240174672489083</v>
      </c>
      <c r="F5" s="7" t="s">
        <v>11</v>
      </c>
      <c r="G5" s="8">
        <v>20.118712902218057</v>
      </c>
    </row>
    <row r="6" spans="1:8" ht="18" customHeight="1">
      <c r="A6" s="7" t="s">
        <v>2</v>
      </c>
      <c r="B6" s="3">
        <v>361</v>
      </c>
      <c r="C6" s="3">
        <v>30</v>
      </c>
      <c r="D6" s="8">
        <f t="shared" si="0"/>
        <v>8.310249307479225</v>
      </c>
      <c r="F6" s="7" t="s">
        <v>8</v>
      </c>
      <c r="G6" s="8">
        <v>19.409137753349366</v>
      </c>
      <c r="H6" s="1"/>
    </row>
    <row r="7" spans="1:8" ht="18" customHeight="1">
      <c r="A7" s="7" t="s">
        <v>3</v>
      </c>
      <c r="B7" s="3">
        <v>2919</v>
      </c>
      <c r="C7" s="3">
        <v>179</v>
      </c>
      <c r="D7" s="8">
        <f t="shared" si="0"/>
        <v>6.132237067488866</v>
      </c>
      <c r="F7" s="7" t="s">
        <v>5</v>
      </c>
      <c r="G7" s="8">
        <v>19.131614654002714</v>
      </c>
      <c r="H7" s="1"/>
    </row>
    <row r="8" spans="1:8" ht="18" customHeight="1">
      <c r="A8" s="7" t="s">
        <v>4</v>
      </c>
      <c r="B8" s="3">
        <v>5047</v>
      </c>
      <c r="C8" s="3">
        <v>153</v>
      </c>
      <c r="D8" s="8">
        <f t="shared" si="0"/>
        <v>3.0315038636813947</v>
      </c>
      <c r="F8" s="7" t="s">
        <v>10</v>
      </c>
      <c r="G8" s="8">
        <v>11.942517343904855</v>
      </c>
      <c r="H8" s="1"/>
    </row>
    <row r="9" spans="1:7" ht="18" customHeight="1">
      <c r="A9" s="7" t="s">
        <v>5</v>
      </c>
      <c r="B9" s="3">
        <v>737</v>
      </c>
      <c r="C9" s="3">
        <v>141</v>
      </c>
      <c r="D9" s="8">
        <f t="shared" si="0"/>
        <v>19.131614654002714</v>
      </c>
      <c r="F9" s="7" t="s">
        <v>0</v>
      </c>
      <c r="G9" s="8">
        <v>10.562305570229501</v>
      </c>
    </row>
    <row r="10" spans="1:7" ht="18" customHeight="1">
      <c r="A10" s="7" t="s">
        <v>6</v>
      </c>
      <c r="B10" s="3">
        <v>2417</v>
      </c>
      <c r="C10" s="3">
        <v>147</v>
      </c>
      <c r="D10" s="8">
        <f t="shared" si="0"/>
        <v>6.081919735208937</v>
      </c>
      <c r="F10" s="7" t="s">
        <v>2</v>
      </c>
      <c r="G10" s="8">
        <v>8.310249307479225</v>
      </c>
    </row>
    <row r="11" spans="1:7" ht="18" customHeight="1">
      <c r="A11" s="7" t="s">
        <v>7</v>
      </c>
      <c r="B11" s="3">
        <v>1930</v>
      </c>
      <c r="C11" s="3">
        <v>36</v>
      </c>
      <c r="D11" s="8">
        <f t="shared" si="0"/>
        <v>1.865284974093264</v>
      </c>
      <c r="F11" s="7" t="s">
        <v>3</v>
      </c>
      <c r="G11" s="8">
        <v>6.132237067488866</v>
      </c>
    </row>
    <row r="12" spans="1:7" ht="18" customHeight="1">
      <c r="A12" s="7" t="s">
        <v>8</v>
      </c>
      <c r="B12" s="3">
        <v>8733</v>
      </c>
      <c r="C12" s="3">
        <v>1697</v>
      </c>
      <c r="D12" s="8">
        <f t="shared" si="0"/>
        <v>19.432039390816445</v>
      </c>
      <c r="F12" s="7" t="s">
        <v>6</v>
      </c>
      <c r="G12" s="8">
        <v>6.081919735208937</v>
      </c>
    </row>
    <row r="13" spans="1:7" ht="18" customHeight="1">
      <c r="A13" s="7" t="s">
        <v>11</v>
      </c>
      <c r="B13" s="3">
        <v>3201</v>
      </c>
      <c r="C13" s="3">
        <v>644</v>
      </c>
      <c r="D13" s="8">
        <f t="shared" si="0"/>
        <v>20.118712902218057</v>
      </c>
      <c r="F13" s="7" t="s">
        <v>1</v>
      </c>
      <c r="G13" s="8">
        <v>5.22197962154294</v>
      </c>
    </row>
    <row r="14" spans="1:7" ht="18" customHeight="1">
      <c r="A14" s="7" t="s">
        <v>9</v>
      </c>
      <c r="B14" s="3">
        <v>1215</v>
      </c>
      <c r="C14" s="3">
        <v>43</v>
      </c>
      <c r="D14" s="8">
        <f t="shared" si="0"/>
        <v>3.539094650205761</v>
      </c>
      <c r="F14" s="7" t="s">
        <v>9</v>
      </c>
      <c r="G14" s="8">
        <v>3.539094650205761</v>
      </c>
    </row>
    <row r="15" spans="1:7" ht="18" customHeight="1">
      <c r="A15" s="7" t="s">
        <v>10</v>
      </c>
      <c r="B15" s="3">
        <v>2018</v>
      </c>
      <c r="C15" s="3">
        <v>241</v>
      </c>
      <c r="D15" s="8">
        <f t="shared" si="0"/>
        <v>11.942517343904855</v>
      </c>
      <c r="F15" s="7" t="s">
        <v>4</v>
      </c>
      <c r="G15" s="8">
        <v>3.0315038636813947</v>
      </c>
    </row>
    <row r="16" spans="1:7" ht="18" customHeight="1" thickBot="1">
      <c r="A16" s="9" t="s">
        <v>0</v>
      </c>
      <c r="B16" s="10">
        <f>SUM(B5:B15)</f>
        <v>34074</v>
      </c>
      <c r="C16" s="10">
        <f>SUM(C5:C15)</f>
        <v>3599</v>
      </c>
      <c r="D16" s="11">
        <f t="shared" si="0"/>
        <v>10.562305570229501</v>
      </c>
      <c r="F16" s="9" t="s">
        <v>7</v>
      </c>
      <c r="G16" s="11">
        <v>2.0207253886010363</v>
      </c>
    </row>
    <row r="17" ht="18" customHeight="1"/>
    <row r="18" ht="18" customHeight="1"/>
    <row r="19" ht="18" customHeight="1"/>
    <row r="20" ht="18" customHeight="1"/>
    <row r="21" ht="18" customHeight="1"/>
    <row r="22" ht="15.75" customHeight="1">
      <c r="D22"/>
    </row>
    <row r="23" ht="15.75" customHeight="1">
      <c r="D23"/>
    </row>
    <row r="24" ht="15.75" customHeight="1">
      <c r="D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A2:D3"/>
  </mergeCells>
  <printOptions horizontalCentered="1"/>
  <pageMargins left="0.5905511811023623" right="0.5905511811023623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6">
      <selection activeCell="F21" sqref="F21"/>
    </sheetView>
  </sheetViews>
  <sheetFormatPr defaultColWidth="11.421875" defaultRowHeight="12.75"/>
  <cols>
    <col min="2" max="2" width="14.8515625" style="0" customWidth="1"/>
    <col min="3" max="3" width="17.00390625" style="0" customWidth="1"/>
    <col min="4" max="4" width="14.00390625" style="0" bestFit="1" customWidth="1"/>
    <col min="5" max="5" width="11.421875" style="1" customWidth="1"/>
  </cols>
  <sheetData>
    <row r="1" ht="13.5" thickBot="1"/>
    <row r="2" spans="2:5" ht="12.75">
      <c r="B2" s="47" t="s">
        <v>24</v>
      </c>
      <c r="C2" s="48"/>
      <c r="D2" s="48"/>
      <c r="E2" s="49"/>
    </row>
    <row r="3" spans="2:5" ht="13.5" thickBot="1">
      <c r="B3" s="50"/>
      <c r="C3" s="51"/>
      <c r="D3" s="51"/>
      <c r="E3" s="52"/>
    </row>
    <row r="4" spans="2:5" ht="38.25">
      <c r="B4" s="4" t="s">
        <v>14</v>
      </c>
      <c r="C4" s="5" t="s">
        <v>25</v>
      </c>
      <c r="D4" s="5" t="s">
        <v>12</v>
      </c>
      <c r="E4" s="13" t="s">
        <v>26</v>
      </c>
    </row>
    <row r="5" spans="2:10" ht="18" customHeight="1">
      <c r="B5" s="7" t="s">
        <v>1</v>
      </c>
      <c r="C5" s="3">
        <v>5496</v>
      </c>
      <c r="D5" s="3">
        <v>30</v>
      </c>
      <c r="E5" s="8">
        <f aca="true" t="shared" si="0" ref="E5:E16">D5/C5*100</f>
        <v>0.5458515283842794</v>
      </c>
      <c r="I5" s="2" t="s">
        <v>14</v>
      </c>
      <c r="J5" s="3" t="s">
        <v>13</v>
      </c>
    </row>
    <row r="6" spans="2:10" ht="18" customHeight="1">
      <c r="B6" s="7" t="s">
        <v>2</v>
      </c>
      <c r="C6" s="3">
        <v>361</v>
      </c>
      <c r="D6" s="3">
        <v>1</v>
      </c>
      <c r="E6" s="8">
        <f t="shared" si="0"/>
        <v>0.2770083102493075</v>
      </c>
      <c r="I6" s="7" t="s">
        <v>11</v>
      </c>
      <c r="J6" s="8">
        <v>1.5620118712902218</v>
      </c>
    </row>
    <row r="7" spans="2:11" ht="18" customHeight="1">
      <c r="B7" s="7" t="s">
        <v>3</v>
      </c>
      <c r="C7" s="3">
        <v>2919</v>
      </c>
      <c r="D7" s="3">
        <v>14</v>
      </c>
      <c r="E7" s="8">
        <f t="shared" si="0"/>
        <v>0.4796163069544364</v>
      </c>
      <c r="I7" s="7" t="s">
        <v>5</v>
      </c>
      <c r="J7" s="8">
        <v>1.4925373134328357</v>
      </c>
      <c r="K7" s="1"/>
    </row>
    <row r="8" spans="2:11" ht="18" customHeight="1">
      <c r="B8" s="7" t="s">
        <v>4</v>
      </c>
      <c r="C8" s="3">
        <v>5047</v>
      </c>
      <c r="D8" s="3">
        <v>13</v>
      </c>
      <c r="E8" s="8">
        <f t="shared" si="0"/>
        <v>0.25757875965920346</v>
      </c>
      <c r="I8" s="7" t="s">
        <v>8</v>
      </c>
      <c r="J8" s="8">
        <v>1.1336310546204054</v>
      </c>
      <c r="K8" s="1"/>
    </row>
    <row r="9" spans="2:11" ht="18" customHeight="1">
      <c r="B9" s="7" t="s">
        <v>5</v>
      </c>
      <c r="C9" s="3">
        <v>737</v>
      </c>
      <c r="D9" s="3">
        <v>11</v>
      </c>
      <c r="E9" s="8">
        <f t="shared" si="0"/>
        <v>1.4925373134328357</v>
      </c>
      <c r="I9" s="7" t="s">
        <v>0</v>
      </c>
      <c r="J9" s="8">
        <v>0.6867406233491812</v>
      </c>
      <c r="K9" s="1"/>
    </row>
    <row r="10" spans="2:10" ht="18" customHeight="1">
      <c r="B10" s="7" t="s">
        <v>6</v>
      </c>
      <c r="C10" s="3">
        <v>2417</v>
      </c>
      <c r="D10" s="3">
        <v>4</v>
      </c>
      <c r="E10" s="8">
        <f t="shared" si="0"/>
        <v>0.16549441456350847</v>
      </c>
      <c r="I10" s="7" t="s">
        <v>1</v>
      </c>
      <c r="J10" s="8">
        <v>0.5458515283842794</v>
      </c>
    </row>
    <row r="11" spans="2:10" ht="18" customHeight="1">
      <c r="B11" s="7" t="s">
        <v>7</v>
      </c>
      <c r="C11" s="3">
        <v>1930</v>
      </c>
      <c r="D11" s="3">
        <v>1</v>
      </c>
      <c r="E11" s="8">
        <f t="shared" si="0"/>
        <v>0.05181347150259067</v>
      </c>
      <c r="I11" s="7" t="s">
        <v>3</v>
      </c>
      <c r="J11" s="8">
        <v>0.4796163069544364</v>
      </c>
    </row>
    <row r="12" spans="2:10" ht="18" customHeight="1">
      <c r="B12" s="7" t="s">
        <v>8</v>
      </c>
      <c r="C12" s="3">
        <v>8733</v>
      </c>
      <c r="D12" s="3">
        <v>99</v>
      </c>
      <c r="E12" s="8">
        <f t="shared" si="0"/>
        <v>1.1336310546204054</v>
      </c>
      <c r="I12" s="7" t="s">
        <v>10</v>
      </c>
      <c r="J12" s="8">
        <v>0.3468780971258672</v>
      </c>
    </row>
    <row r="13" spans="2:10" ht="18" customHeight="1">
      <c r="B13" s="7" t="s">
        <v>11</v>
      </c>
      <c r="C13" s="3">
        <v>3201</v>
      </c>
      <c r="D13" s="3">
        <v>50</v>
      </c>
      <c r="E13" s="8">
        <f t="shared" si="0"/>
        <v>1.5620118712902218</v>
      </c>
      <c r="I13" s="7" t="s">
        <v>9</v>
      </c>
      <c r="J13" s="8">
        <v>0.3292181069958848</v>
      </c>
    </row>
    <row r="14" spans="2:10" ht="18" customHeight="1">
      <c r="B14" s="7" t="s">
        <v>9</v>
      </c>
      <c r="C14" s="3">
        <v>1215</v>
      </c>
      <c r="D14" s="3">
        <v>4</v>
      </c>
      <c r="E14" s="8">
        <f t="shared" si="0"/>
        <v>0.3292181069958848</v>
      </c>
      <c r="I14" s="7" t="s">
        <v>2</v>
      </c>
      <c r="J14" s="8">
        <v>0.2770083102493075</v>
      </c>
    </row>
    <row r="15" spans="2:10" ht="18" customHeight="1">
      <c r="B15" s="7" t="s">
        <v>10</v>
      </c>
      <c r="C15" s="3">
        <v>2018</v>
      </c>
      <c r="D15" s="3">
        <v>7</v>
      </c>
      <c r="E15" s="8">
        <f t="shared" si="0"/>
        <v>0.3468780971258672</v>
      </c>
      <c r="I15" s="7" t="s">
        <v>4</v>
      </c>
      <c r="J15" s="8">
        <v>0.25757875965920346</v>
      </c>
    </row>
    <row r="16" spans="2:10" ht="18" customHeight="1" thickBot="1">
      <c r="B16" s="9" t="s">
        <v>0</v>
      </c>
      <c r="C16" s="10">
        <f>SUM(C5:C15)</f>
        <v>34074</v>
      </c>
      <c r="D16" s="10">
        <f>SUM(D5:D15)</f>
        <v>234</v>
      </c>
      <c r="E16" s="11">
        <f t="shared" si="0"/>
        <v>0.6867406233491812</v>
      </c>
      <c r="I16" s="7" t="s">
        <v>6</v>
      </c>
      <c r="J16" s="8">
        <v>0.16549441456350847</v>
      </c>
    </row>
    <row r="17" spans="9:10" ht="18" customHeight="1" thickBot="1">
      <c r="I17" s="9" t="s">
        <v>7</v>
      </c>
      <c r="J17" s="11">
        <v>0.05181347150259067</v>
      </c>
    </row>
    <row r="18" ht="18" customHeight="1">
      <c r="J18">
        <f>SUM(J6:J17)</f>
        <v>7.3283798581277235</v>
      </c>
    </row>
    <row r="19" ht="18" customHeight="1"/>
    <row r="20" ht="18" customHeight="1"/>
    <row r="21" ht="18" customHeight="1"/>
    <row r="22" ht="15.75" customHeight="1">
      <c r="E22"/>
    </row>
    <row r="23" ht="15.75" customHeight="1">
      <c r="E23"/>
    </row>
    <row r="24" ht="15.75" customHeight="1">
      <c r="E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B2:E3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20">
      <selection activeCell="F21" sqref="F21"/>
    </sheetView>
  </sheetViews>
  <sheetFormatPr defaultColWidth="11.421875" defaultRowHeight="12.75"/>
  <cols>
    <col min="2" max="2" width="14.8515625" style="0" customWidth="1"/>
    <col min="3" max="3" width="16.57421875" style="0" customWidth="1"/>
    <col min="4" max="4" width="14.00390625" style="0" bestFit="1" customWidth="1"/>
    <col min="5" max="5" width="11.421875" style="1" customWidth="1"/>
  </cols>
  <sheetData>
    <row r="1" ht="13.5" thickBot="1"/>
    <row r="2" spans="2:5" ht="12.75">
      <c r="B2" s="47" t="s">
        <v>22</v>
      </c>
      <c r="C2" s="48"/>
      <c r="D2" s="48"/>
      <c r="E2" s="49"/>
    </row>
    <row r="3" spans="2:5" ht="13.5" thickBot="1">
      <c r="B3" s="50"/>
      <c r="C3" s="51"/>
      <c r="D3" s="51"/>
      <c r="E3" s="52"/>
    </row>
    <row r="4" spans="2:5" ht="38.25">
      <c r="B4" s="4" t="s">
        <v>14</v>
      </c>
      <c r="C4" s="5" t="s">
        <v>25</v>
      </c>
      <c r="D4" s="5" t="s">
        <v>12</v>
      </c>
      <c r="E4" s="13" t="s">
        <v>26</v>
      </c>
    </row>
    <row r="5" spans="2:10" ht="18" customHeight="1">
      <c r="B5" s="7" t="s">
        <v>1</v>
      </c>
      <c r="C5" s="3">
        <v>5496</v>
      </c>
      <c r="D5" s="3">
        <v>11</v>
      </c>
      <c r="E5" s="8">
        <f aca="true" t="shared" si="0" ref="E5:E16">D5/C5*100</f>
        <v>0.20014556040756915</v>
      </c>
      <c r="I5" s="2" t="s">
        <v>14</v>
      </c>
      <c r="J5" s="3" t="s">
        <v>13</v>
      </c>
    </row>
    <row r="6" spans="2:10" ht="18" customHeight="1">
      <c r="B6" s="7" t="s">
        <v>2</v>
      </c>
      <c r="C6" s="3">
        <v>361</v>
      </c>
      <c r="D6" s="3">
        <v>1</v>
      </c>
      <c r="E6" s="8">
        <f t="shared" si="0"/>
        <v>0.2770083102493075</v>
      </c>
      <c r="I6" s="7" t="s">
        <v>11</v>
      </c>
      <c r="J6" s="8">
        <v>0.718525460793502</v>
      </c>
    </row>
    <row r="7" spans="2:11" ht="18" customHeight="1">
      <c r="B7" s="7" t="s">
        <v>3</v>
      </c>
      <c r="C7" s="3">
        <v>2919</v>
      </c>
      <c r="D7" s="3">
        <v>7</v>
      </c>
      <c r="E7" s="8">
        <f t="shared" si="0"/>
        <v>0.2398081534772182</v>
      </c>
      <c r="I7" s="7" t="s">
        <v>8</v>
      </c>
      <c r="J7" s="8">
        <v>0.561090117943433</v>
      </c>
      <c r="K7" s="1"/>
    </row>
    <row r="8" spans="2:11" ht="18" customHeight="1">
      <c r="B8" s="7" t="s">
        <v>4</v>
      </c>
      <c r="C8" s="3">
        <v>5047</v>
      </c>
      <c r="D8" s="3">
        <v>2</v>
      </c>
      <c r="E8" s="8">
        <f t="shared" si="0"/>
        <v>0.0396275014860313</v>
      </c>
      <c r="I8" s="7" t="s">
        <v>10</v>
      </c>
      <c r="J8" s="8">
        <v>0.44598612487611494</v>
      </c>
      <c r="K8" s="1"/>
    </row>
    <row r="9" spans="2:11" ht="18" customHeight="1">
      <c r="B9" s="7" t="s">
        <v>5</v>
      </c>
      <c r="C9" s="3">
        <v>737</v>
      </c>
      <c r="D9" s="3">
        <v>0</v>
      </c>
      <c r="E9" s="8">
        <f t="shared" si="0"/>
        <v>0</v>
      </c>
      <c r="I9" s="7" t="s">
        <v>6</v>
      </c>
      <c r="J9" s="8">
        <v>0.3723624327678941</v>
      </c>
      <c r="K9" s="1"/>
    </row>
    <row r="10" spans="2:10" ht="18" customHeight="1">
      <c r="B10" s="7" t="s">
        <v>6</v>
      </c>
      <c r="C10" s="3">
        <v>2417</v>
      </c>
      <c r="D10" s="3">
        <v>9</v>
      </c>
      <c r="E10" s="8">
        <f t="shared" si="0"/>
        <v>0.3723624327678941</v>
      </c>
      <c r="I10" s="7" t="s">
        <v>0</v>
      </c>
      <c r="J10" s="8">
        <v>0.3404355226859189</v>
      </c>
    </row>
    <row r="11" spans="2:10" ht="18" customHeight="1">
      <c r="B11" s="7" t="s">
        <v>7</v>
      </c>
      <c r="C11" s="3">
        <v>1930</v>
      </c>
      <c r="D11" s="3">
        <v>3</v>
      </c>
      <c r="E11" s="8">
        <f t="shared" si="0"/>
        <v>0.15544041450777202</v>
      </c>
      <c r="I11" s="7" t="s">
        <v>2</v>
      </c>
      <c r="J11" s="8">
        <v>0.2770083102493075</v>
      </c>
    </row>
    <row r="12" spans="2:10" ht="18" customHeight="1">
      <c r="B12" s="7" t="s">
        <v>8</v>
      </c>
      <c r="C12" s="3">
        <v>8733</v>
      </c>
      <c r="D12" s="3">
        <v>49</v>
      </c>
      <c r="E12" s="8">
        <f t="shared" si="0"/>
        <v>0.561090117943433</v>
      </c>
      <c r="I12" s="7" t="s">
        <v>3</v>
      </c>
      <c r="J12" s="8">
        <v>0.2398081534772182</v>
      </c>
    </row>
    <row r="13" spans="2:10" ht="18" customHeight="1">
      <c r="B13" s="7" t="s">
        <v>11</v>
      </c>
      <c r="C13" s="3">
        <v>3201</v>
      </c>
      <c r="D13" s="3">
        <v>23</v>
      </c>
      <c r="E13" s="8">
        <f t="shared" si="0"/>
        <v>0.718525460793502</v>
      </c>
      <c r="I13" s="7" t="s">
        <v>1</v>
      </c>
      <c r="J13" s="8">
        <v>0.20014556040756915</v>
      </c>
    </row>
    <row r="14" spans="2:10" ht="18" customHeight="1">
      <c r="B14" s="7" t="s">
        <v>9</v>
      </c>
      <c r="C14" s="3">
        <v>1215</v>
      </c>
      <c r="D14" s="3">
        <v>2</v>
      </c>
      <c r="E14" s="8">
        <f t="shared" si="0"/>
        <v>0.1646090534979424</v>
      </c>
      <c r="I14" s="7" t="s">
        <v>9</v>
      </c>
      <c r="J14" s="8">
        <v>0.1646090534979424</v>
      </c>
    </row>
    <row r="15" spans="2:10" ht="18" customHeight="1">
      <c r="B15" s="7" t="s">
        <v>10</v>
      </c>
      <c r="C15" s="3">
        <v>2018</v>
      </c>
      <c r="D15" s="3">
        <v>9</v>
      </c>
      <c r="E15" s="8">
        <f t="shared" si="0"/>
        <v>0.44598612487611494</v>
      </c>
      <c r="I15" s="7" t="s">
        <v>7</v>
      </c>
      <c r="J15" s="8">
        <v>0.15544041450777202</v>
      </c>
    </row>
    <row r="16" spans="2:10" ht="18" customHeight="1" thickBot="1">
      <c r="B16" s="9" t="s">
        <v>0</v>
      </c>
      <c r="C16" s="10">
        <f>SUM(C5:C15)</f>
        <v>34074</v>
      </c>
      <c r="D16" s="10">
        <f>SUM(D5:D15)</f>
        <v>116</v>
      </c>
      <c r="E16" s="11">
        <f t="shared" si="0"/>
        <v>0.3404355226859189</v>
      </c>
      <c r="I16" s="7" t="s">
        <v>4</v>
      </c>
      <c r="J16" s="8">
        <v>0.0396275014860313</v>
      </c>
    </row>
    <row r="17" spans="9:10" ht="18" customHeight="1">
      <c r="I17" s="14" t="s">
        <v>27</v>
      </c>
      <c r="J17" s="12">
        <v>0</v>
      </c>
    </row>
    <row r="18" ht="18" customHeight="1">
      <c r="J18">
        <f>SUM(J6:J17)</f>
        <v>3.5150386526927035</v>
      </c>
    </row>
    <row r="19" ht="18" customHeight="1"/>
    <row r="20" ht="18" customHeight="1"/>
    <row r="21" ht="18" customHeight="1"/>
    <row r="22" ht="15.75" customHeight="1">
      <c r="E22"/>
    </row>
    <row r="23" ht="15.75" customHeight="1">
      <c r="E23"/>
    </row>
    <row r="24" ht="15.75" customHeight="1">
      <c r="E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B2:E3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9">
      <selection activeCell="F21" sqref="F21"/>
    </sheetView>
  </sheetViews>
  <sheetFormatPr defaultColWidth="11.421875" defaultRowHeight="12.75"/>
  <cols>
    <col min="2" max="2" width="14.8515625" style="0" customWidth="1"/>
    <col min="3" max="3" width="16.28125" style="0" customWidth="1"/>
    <col min="4" max="4" width="14.00390625" style="0" bestFit="1" customWidth="1"/>
    <col min="5" max="5" width="11.421875" style="1" customWidth="1"/>
  </cols>
  <sheetData>
    <row r="1" ht="13.5" thickBot="1"/>
    <row r="2" spans="2:5" ht="12.75">
      <c r="B2" s="47" t="s">
        <v>21</v>
      </c>
      <c r="C2" s="48"/>
      <c r="D2" s="48"/>
      <c r="E2" s="49"/>
    </row>
    <row r="3" spans="2:5" ht="13.5" thickBot="1">
      <c r="B3" s="50"/>
      <c r="C3" s="51"/>
      <c r="D3" s="51"/>
      <c r="E3" s="52"/>
    </row>
    <row r="4" spans="2:5" ht="38.25">
      <c r="B4" s="4" t="s">
        <v>14</v>
      </c>
      <c r="C4" s="5" t="s">
        <v>25</v>
      </c>
      <c r="D4" s="5" t="s">
        <v>12</v>
      </c>
      <c r="E4" s="13" t="s">
        <v>26</v>
      </c>
    </row>
    <row r="5" spans="2:10" ht="18" customHeight="1">
      <c r="B5" s="7" t="s">
        <v>1</v>
      </c>
      <c r="C5" s="3">
        <v>5496</v>
      </c>
      <c r="D5" s="3">
        <v>7</v>
      </c>
      <c r="E5" s="8">
        <f aca="true" t="shared" si="0" ref="E5:E16">D5/C5*100</f>
        <v>0.12736535662299855</v>
      </c>
      <c r="I5" s="2" t="s">
        <v>14</v>
      </c>
      <c r="J5" s="3" t="s">
        <v>13</v>
      </c>
    </row>
    <row r="6" spans="2:10" ht="18" customHeight="1">
      <c r="B6" s="7" t="s">
        <v>2</v>
      </c>
      <c r="C6" s="3">
        <v>361</v>
      </c>
      <c r="D6" s="3">
        <v>1</v>
      </c>
      <c r="E6" s="8">
        <f t="shared" si="0"/>
        <v>0.2770083102493075</v>
      </c>
      <c r="I6" s="7" t="s">
        <v>10</v>
      </c>
      <c r="J6" s="8">
        <v>0.5946481665014867</v>
      </c>
    </row>
    <row r="7" spans="2:11" ht="18" customHeight="1">
      <c r="B7" s="7" t="s">
        <v>3</v>
      </c>
      <c r="C7" s="3">
        <v>2919</v>
      </c>
      <c r="D7" s="3">
        <v>8</v>
      </c>
      <c r="E7" s="8">
        <f t="shared" si="0"/>
        <v>0.2740664611168208</v>
      </c>
      <c r="I7" s="7" t="s">
        <v>8</v>
      </c>
      <c r="J7" s="8">
        <v>0.538188480476354</v>
      </c>
      <c r="K7" s="1"/>
    </row>
    <row r="8" spans="2:11" ht="18" customHeight="1">
      <c r="B8" s="7" t="s">
        <v>4</v>
      </c>
      <c r="C8" s="3">
        <v>5047</v>
      </c>
      <c r="D8" s="3">
        <v>9</v>
      </c>
      <c r="E8" s="8">
        <f t="shared" si="0"/>
        <v>0.17832375668714087</v>
      </c>
      <c r="I8" s="7" t="s">
        <v>11</v>
      </c>
      <c r="J8" s="8">
        <v>0.49984379881287094</v>
      </c>
      <c r="K8" s="1"/>
    </row>
    <row r="9" spans="2:11" ht="18" customHeight="1">
      <c r="B9" s="7" t="s">
        <v>5</v>
      </c>
      <c r="C9" s="3">
        <v>737</v>
      </c>
      <c r="D9" s="3">
        <v>2</v>
      </c>
      <c r="E9" s="8">
        <f t="shared" si="0"/>
        <v>0.27137042062415195</v>
      </c>
      <c r="I9" s="7" t="s">
        <v>0</v>
      </c>
      <c r="J9" s="8">
        <v>0.31695721077654515</v>
      </c>
      <c r="K9" s="1"/>
    </row>
    <row r="10" spans="2:10" ht="18" customHeight="1">
      <c r="B10" s="7" t="s">
        <v>6</v>
      </c>
      <c r="C10" s="3">
        <v>2417</v>
      </c>
      <c r="D10" s="3">
        <v>4</v>
      </c>
      <c r="E10" s="8">
        <f t="shared" si="0"/>
        <v>0.16549441456350847</v>
      </c>
      <c r="I10" s="7" t="s">
        <v>2</v>
      </c>
      <c r="J10" s="8">
        <v>0.2770083102493075</v>
      </c>
    </row>
    <row r="11" spans="2:10" ht="18" customHeight="1">
      <c r="B11" s="7" t="s">
        <v>7</v>
      </c>
      <c r="C11" s="3">
        <v>1930</v>
      </c>
      <c r="D11" s="3">
        <v>1</v>
      </c>
      <c r="E11" s="8">
        <f t="shared" si="0"/>
        <v>0.05181347150259067</v>
      </c>
      <c r="I11" s="7" t="s">
        <v>3</v>
      </c>
      <c r="J11" s="8">
        <v>0.2740664611168208</v>
      </c>
    </row>
    <row r="12" spans="2:10" ht="18" customHeight="1">
      <c r="B12" s="7" t="s">
        <v>8</v>
      </c>
      <c r="C12" s="3">
        <v>8733</v>
      </c>
      <c r="D12" s="3">
        <v>47</v>
      </c>
      <c r="E12" s="8">
        <f t="shared" si="0"/>
        <v>0.538188480476354</v>
      </c>
      <c r="I12" s="7" t="s">
        <v>5</v>
      </c>
      <c r="J12" s="8">
        <v>0.27137042062415195</v>
      </c>
    </row>
    <row r="13" spans="2:10" ht="18" customHeight="1">
      <c r="B13" s="7" t="s">
        <v>11</v>
      </c>
      <c r="C13" s="3">
        <v>3201</v>
      </c>
      <c r="D13" s="3">
        <v>16</v>
      </c>
      <c r="E13" s="8">
        <f t="shared" si="0"/>
        <v>0.49984379881287094</v>
      </c>
      <c r="I13" s="7" t="s">
        <v>4</v>
      </c>
      <c r="J13" s="8">
        <v>0.17832375668714087</v>
      </c>
    </row>
    <row r="14" spans="2:10" ht="18" customHeight="1">
      <c r="B14" s="7" t="s">
        <v>9</v>
      </c>
      <c r="C14" s="3">
        <v>1215</v>
      </c>
      <c r="D14" s="3">
        <v>1</v>
      </c>
      <c r="E14" s="8">
        <f t="shared" si="0"/>
        <v>0.0823045267489712</v>
      </c>
      <c r="I14" s="7" t="s">
        <v>6</v>
      </c>
      <c r="J14" s="8">
        <v>0.16549441456350847</v>
      </c>
    </row>
    <row r="15" spans="2:10" ht="18" customHeight="1">
      <c r="B15" s="7" t="s">
        <v>10</v>
      </c>
      <c r="C15" s="3">
        <v>2018</v>
      </c>
      <c r="D15" s="3">
        <v>12</v>
      </c>
      <c r="E15" s="8">
        <f t="shared" si="0"/>
        <v>0.5946481665014867</v>
      </c>
      <c r="I15" s="7" t="s">
        <v>1</v>
      </c>
      <c r="J15" s="8">
        <v>0.12736535662299855</v>
      </c>
    </row>
    <row r="16" spans="2:10" ht="18" customHeight="1" thickBot="1">
      <c r="B16" s="9" t="s">
        <v>0</v>
      </c>
      <c r="C16" s="10">
        <f>SUM(C5:C15)</f>
        <v>34074</v>
      </c>
      <c r="D16" s="10">
        <f>SUM(D5:D15)</f>
        <v>108</v>
      </c>
      <c r="E16" s="11">
        <f t="shared" si="0"/>
        <v>0.31695721077654515</v>
      </c>
      <c r="I16" s="7" t="s">
        <v>9</v>
      </c>
      <c r="J16" s="8">
        <v>0.0823045267489712</v>
      </c>
    </row>
    <row r="17" spans="9:10" ht="18" customHeight="1" thickBot="1">
      <c r="I17" s="9" t="s">
        <v>7</v>
      </c>
      <c r="J17" s="11">
        <v>0.05181347150259067</v>
      </c>
    </row>
    <row r="18" ht="18" customHeight="1">
      <c r="J18">
        <f>SUM(J6:J17)</f>
        <v>3.377384374682747</v>
      </c>
    </row>
    <row r="19" ht="18" customHeight="1"/>
    <row r="20" ht="18" customHeight="1"/>
    <row r="21" ht="18" customHeight="1"/>
    <row r="22" ht="15.75" customHeight="1">
      <c r="E22"/>
    </row>
    <row r="23" ht="15.75" customHeight="1">
      <c r="E23"/>
    </row>
    <row r="24" ht="15.75" customHeight="1">
      <c r="E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B2:E3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E52"/>
  <sheetViews>
    <sheetView tabSelected="1" workbookViewId="0" topLeftCell="A25">
      <selection activeCell="I45" sqref="I45"/>
    </sheetView>
  </sheetViews>
  <sheetFormatPr defaultColWidth="11.421875" defaultRowHeight="12.75"/>
  <sheetData>
    <row r="1" spans="4:5" ht="12.75">
      <c r="D1" s="1"/>
      <c r="E1" s="1"/>
    </row>
    <row r="2" spans="4:5" ht="13.5" thickBot="1">
      <c r="D2" s="1"/>
      <c r="E2" s="1"/>
    </row>
    <row r="3" spans="3:5" ht="17.25" thickBot="1">
      <c r="C3" s="64" t="s">
        <v>55</v>
      </c>
      <c r="D3" s="65"/>
      <c r="E3" s="66"/>
    </row>
    <row r="4" spans="3:5" ht="17.25" thickBot="1">
      <c r="C4" s="67" t="s">
        <v>34</v>
      </c>
      <c r="D4" s="68"/>
      <c r="E4" s="69"/>
    </row>
    <row r="5" spans="3:5" ht="13.5" thickBot="1">
      <c r="C5" s="34" t="s">
        <v>35</v>
      </c>
      <c r="D5" s="35" t="s">
        <v>36</v>
      </c>
      <c r="E5" s="36" t="s">
        <v>37</v>
      </c>
    </row>
    <row r="6" spans="3:5" ht="12.75">
      <c r="C6" s="37" t="s">
        <v>38</v>
      </c>
      <c r="D6" s="38">
        <f aca="true" t="shared" si="0" ref="D6:D24">E6/$E$24</f>
        <v>0.21283689913864962</v>
      </c>
      <c r="E6" s="39">
        <v>766</v>
      </c>
    </row>
    <row r="7" spans="3:5" ht="12.75">
      <c r="C7" s="7" t="s">
        <v>39</v>
      </c>
      <c r="D7" s="21">
        <f t="shared" si="0"/>
        <v>0.1467074187274243</v>
      </c>
      <c r="E7" s="8">
        <v>528</v>
      </c>
    </row>
    <row r="8" spans="3:5" ht="12.75">
      <c r="C8" s="7" t="s">
        <v>40</v>
      </c>
      <c r="D8" s="21">
        <f t="shared" si="0"/>
        <v>0.14170602945262573</v>
      </c>
      <c r="E8" s="8">
        <v>510</v>
      </c>
    </row>
    <row r="9" spans="3:5" ht="12.75">
      <c r="C9" s="7" t="s">
        <v>41</v>
      </c>
      <c r="D9" s="21">
        <f t="shared" si="0"/>
        <v>0.10752986940816893</v>
      </c>
      <c r="E9" s="8">
        <v>387</v>
      </c>
    </row>
    <row r="10" spans="3:5" ht="12.75">
      <c r="C10" s="7" t="s">
        <v>42</v>
      </c>
      <c r="D10" s="21">
        <f t="shared" si="0"/>
        <v>0.07779938871908863</v>
      </c>
      <c r="E10" s="8">
        <v>280</v>
      </c>
    </row>
    <row r="11" spans="3:5" ht="12.75">
      <c r="C11" s="7" t="s">
        <v>43</v>
      </c>
      <c r="D11" s="21">
        <f t="shared" si="0"/>
        <v>0.06529591553209224</v>
      </c>
      <c r="E11" s="8">
        <v>235</v>
      </c>
    </row>
    <row r="12" spans="3:5" ht="12.75">
      <c r="C12" s="7" t="s">
        <v>44</v>
      </c>
      <c r="D12" s="21">
        <f t="shared" si="0"/>
        <v>0.06501806057238121</v>
      </c>
      <c r="E12" s="8">
        <v>234</v>
      </c>
    </row>
    <row r="13" spans="3:5" ht="12.75">
      <c r="C13" s="7" t="s">
        <v>22</v>
      </c>
      <c r="D13" s="21">
        <f t="shared" si="0"/>
        <v>0.03223117532647958</v>
      </c>
      <c r="E13" s="8">
        <v>116</v>
      </c>
    </row>
    <row r="14" spans="3:5" ht="12.75">
      <c r="C14" s="7" t="s">
        <v>45</v>
      </c>
      <c r="D14" s="21">
        <f t="shared" si="0"/>
        <v>0.03000833564879133</v>
      </c>
      <c r="E14" s="8">
        <v>108</v>
      </c>
    </row>
    <row r="15" spans="3:5" ht="12.75">
      <c r="C15" s="7" t="s">
        <v>46</v>
      </c>
      <c r="D15" s="21">
        <f t="shared" si="0"/>
        <v>0.0225062517365935</v>
      </c>
      <c r="E15" s="8">
        <v>81</v>
      </c>
    </row>
    <row r="16" spans="3:5" ht="12.75">
      <c r="C16" s="7" t="s">
        <v>47</v>
      </c>
      <c r="D16" s="21">
        <f t="shared" si="0"/>
        <v>0.02222839677688247</v>
      </c>
      <c r="E16" s="8">
        <v>80</v>
      </c>
    </row>
    <row r="17" spans="3:5" ht="12.75">
      <c r="C17" s="7" t="s">
        <v>48</v>
      </c>
      <c r="D17" s="21">
        <f t="shared" si="0"/>
        <v>0.018894137260350097</v>
      </c>
      <c r="E17" s="8">
        <v>68</v>
      </c>
    </row>
    <row r="18" spans="3:5" ht="12.75">
      <c r="C18" s="7" t="s">
        <v>49</v>
      </c>
      <c r="D18" s="21">
        <f t="shared" si="0"/>
        <v>0.018338427340928037</v>
      </c>
      <c r="E18" s="8">
        <v>66</v>
      </c>
    </row>
    <row r="19" spans="3:5" ht="12.75">
      <c r="C19" s="7" t="s">
        <v>50</v>
      </c>
      <c r="D19" s="21">
        <f t="shared" si="0"/>
        <v>0.011947763267574326</v>
      </c>
      <c r="E19" s="8">
        <v>43</v>
      </c>
    </row>
    <row r="20" spans="3:5" ht="12.75">
      <c r="C20" s="7" t="s">
        <v>51</v>
      </c>
      <c r="D20" s="21">
        <f t="shared" si="0"/>
        <v>0.005557099194220617</v>
      </c>
      <c r="E20" s="8">
        <v>20</v>
      </c>
    </row>
    <row r="21" spans="3:5" ht="12.75">
      <c r="C21" s="7" t="s">
        <v>52</v>
      </c>
      <c r="D21" s="21">
        <f t="shared" si="0"/>
        <v>0.005279244234509586</v>
      </c>
      <c r="E21" s="8">
        <v>19</v>
      </c>
    </row>
    <row r="22" spans="3:5" ht="12.75">
      <c r="C22" s="7" t="s">
        <v>53</v>
      </c>
      <c r="D22" s="21">
        <f t="shared" si="0"/>
        <v>0.005279244234509586</v>
      </c>
      <c r="E22" s="8">
        <v>19</v>
      </c>
    </row>
    <row r="23" spans="3:5" ht="13.5" thickBot="1">
      <c r="C23" s="40" t="s">
        <v>54</v>
      </c>
      <c r="D23" s="41">
        <f t="shared" si="0"/>
        <v>0.010836343428730202</v>
      </c>
      <c r="E23" s="42">
        <v>39</v>
      </c>
    </row>
    <row r="24" spans="3:5" ht="13.5" thickBot="1">
      <c r="C24" s="34" t="s">
        <v>0</v>
      </c>
      <c r="D24" s="43">
        <f t="shared" si="0"/>
        <v>1</v>
      </c>
      <c r="E24" s="36">
        <f>SUM(E6:E23)</f>
        <v>3599</v>
      </c>
    </row>
    <row r="25" spans="3:5" ht="12.75">
      <c r="C25" s="44"/>
      <c r="D25" s="45"/>
      <c r="E25" s="46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</sheetData>
  <mergeCells count="2">
    <mergeCell ref="C3:E3"/>
    <mergeCell ref="C4:E4"/>
  </mergeCells>
  <printOptions horizontalCentered="1"/>
  <pageMargins left="0.75" right="0.75" top="1" bottom="1" header="0" footer="0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A17">
      <selection activeCell="G16" sqref="G16"/>
    </sheetView>
  </sheetViews>
  <sheetFormatPr defaultColWidth="11.421875" defaultRowHeight="12.75"/>
  <cols>
    <col min="2" max="2" width="14.8515625" style="0" customWidth="1"/>
    <col min="3" max="3" width="13.57421875" style="0" customWidth="1"/>
    <col min="4" max="4" width="11.7109375" style="15" customWidth="1"/>
    <col min="5" max="5" width="14.00390625" style="0" bestFit="1" customWidth="1"/>
    <col min="6" max="6" width="11.421875" style="16" customWidth="1"/>
  </cols>
  <sheetData>
    <row r="1" ht="13.5" thickBot="1"/>
    <row r="2" spans="2:6" ht="12.75" customHeight="1">
      <c r="B2" s="47" t="s">
        <v>15</v>
      </c>
      <c r="C2" s="53"/>
      <c r="D2" s="53"/>
      <c r="E2" s="53"/>
      <c r="F2" s="54"/>
    </row>
    <row r="3" spans="2:6" ht="13.5" thickBot="1">
      <c r="B3" s="55"/>
      <c r="C3" s="56"/>
      <c r="D3" s="56"/>
      <c r="E3" s="56"/>
      <c r="F3" s="57"/>
    </row>
    <row r="4" spans="2:6" ht="51">
      <c r="B4" s="17" t="s">
        <v>14</v>
      </c>
      <c r="C4" s="18" t="s">
        <v>28</v>
      </c>
      <c r="D4" s="19" t="s">
        <v>29</v>
      </c>
      <c r="E4" s="18" t="s">
        <v>12</v>
      </c>
      <c r="F4" s="20" t="s">
        <v>30</v>
      </c>
    </row>
    <row r="5" spans="2:6" ht="18" customHeight="1">
      <c r="B5" s="7" t="s">
        <v>1</v>
      </c>
      <c r="C5" s="3">
        <v>5496</v>
      </c>
      <c r="D5" s="21">
        <f aca="true" t="shared" si="0" ref="D5:D16">C5/$C$16</f>
        <v>0.16129600281739742</v>
      </c>
      <c r="E5" s="3">
        <v>288</v>
      </c>
      <c r="F5" s="22">
        <f aca="true" t="shared" si="1" ref="F5:F16">E5/$E$16</f>
        <v>0.08002222839677688</v>
      </c>
    </row>
    <row r="6" spans="2:6" ht="18" customHeight="1">
      <c r="B6" s="7" t="s">
        <v>2</v>
      </c>
      <c r="C6" s="3">
        <v>361</v>
      </c>
      <c r="D6" s="21">
        <f t="shared" si="0"/>
        <v>0.01059458824910489</v>
      </c>
      <c r="E6" s="3">
        <v>30</v>
      </c>
      <c r="F6" s="22">
        <f t="shared" si="1"/>
        <v>0.008335648791330925</v>
      </c>
    </row>
    <row r="7" spans="2:6" ht="18" customHeight="1">
      <c r="B7" s="7" t="s">
        <v>3</v>
      </c>
      <c r="C7" s="3">
        <v>2919</v>
      </c>
      <c r="D7" s="21">
        <f t="shared" si="0"/>
        <v>0.08566649057932735</v>
      </c>
      <c r="E7" s="3">
        <v>179</v>
      </c>
      <c r="F7" s="22">
        <f t="shared" si="1"/>
        <v>0.04973603778827452</v>
      </c>
    </row>
    <row r="8" spans="2:6" ht="18" customHeight="1">
      <c r="B8" s="7" t="s">
        <v>4</v>
      </c>
      <c r="C8" s="3">
        <v>5047</v>
      </c>
      <c r="D8" s="21">
        <f t="shared" si="0"/>
        <v>0.14811880025826143</v>
      </c>
      <c r="E8" s="3">
        <v>153</v>
      </c>
      <c r="F8" s="22">
        <f t="shared" si="1"/>
        <v>0.04251180883578772</v>
      </c>
    </row>
    <row r="9" spans="2:6" ht="18" customHeight="1">
      <c r="B9" s="7" t="s">
        <v>5</v>
      </c>
      <c r="C9" s="3">
        <v>737</v>
      </c>
      <c r="D9" s="21">
        <f t="shared" si="0"/>
        <v>0.021629394846510535</v>
      </c>
      <c r="E9" s="3">
        <v>141</v>
      </c>
      <c r="F9" s="22">
        <f t="shared" si="1"/>
        <v>0.03917754931925535</v>
      </c>
    </row>
    <row r="10" spans="2:6" ht="18" customHeight="1">
      <c r="B10" s="7" t="s">
        <v>6</v>
      </c>
      <c r="C10" s="3">
        <v>2417</v>
      </c>
      <c r="D10" s="21">
        <f t="shared" si="0"/>
        <v>0.07093384985619534</v>
      </c>
      <c r="E10" s="3">
        <v>147</v>
      </c>
      <c r="F10" s="22">
        <f t="shared" si="1"/>
        <v>0.04084467907752153</v>
      </c>
    </row>
    <row r="11" spans="2:6" ht="18" customHeight="1">
      <c r="B11" s="7" t="s">
        <v>7</v>
      </c>
      <c r="C11" s="3">
        <v>1930</v>
      </c>
      <c r="D11" s="21">
        <f t="shared" si="0"/>
        <v>0.05664142748136409</v>
      </c>
      <c r="E11" s="3">
        <v>36</v>
      </c>
      <c r="F11" s="22">
        <f t="shared" si="1"/>
        <v>0.01000277854959711</v>
      </c>
    </row>
    <row r="12" spans="2:6" ht="18" customHeight="1">
      <c r="B12" s="7" t="s">
        <v>8</v>
      </c>
      <c r="C12" s="3">
        <v>8733</v>
      </c>
      <c r="D12" s="21">
        <f t="shared" si="0"/>
        <v>0.25629512238070085</v>
      </c>
      <c r="E12" s="3">
        <v>1697</v>
      </c>
      <c r="F12" s="22">
        <f t="shared" si="1"/>
        <v>0.47151986662961937</v>
      </c>
    </row>
    <row r="13" spans="2:6" ht="18" customHeight="1">
      <c r="B13" s="7" t="s">
        <v>11</v>
      </c>
      <c r="C13" s="3">
        <v>3201</v>
      </c>
      <c r="D13" s="21">
        <f t="shared" si="0"/>
        <v>0.09394259552738159</v>
      </c>
      <c r="E13" s="3">
        <v>644</v>
      </c>
      <c r="F13" s="22">
        <f t="shared" si="1"/>
        <v>0.17893859405390386</v>
      </c>
    </row>
    <row r="14" spans="2:6" ht="18" customHeight="1">
      <c r="B14" s="7" t="s">
        <v>9</v>
      </c>
      <c r="C14" s="3">
        <v>1215</v>
      </c>
      <c r="D14" s="21">
        <f t="shared" si="0"/>
        <v>0.03565768621236133</v>
      </c>
      <c r="E14" s="3">
        <v>43</v>
      </c>
      <c r="F14" s="22">
        <f t="shared" si="1"/>
        <v>0.011947763267574326</v>
      </c>
    </row>
    <row r="15" spans="2:6" ht="18" customHeight="1">
      <c r="B15" s="7" t="s">
        <v>10</v>
      </c>
      <c r="C15" s="3">
        <v>2018</v>
      </c>
      <c r="D15" s="21">
        <f t="shared" si="0"/>
        <v>0.0592240417913952</v>
      </c>
      <c r="E15" s="3">
        <v>241</v>
      </c>
      <c r="F15" s="22">
        <f t="shared" si="1"/>
        <v>0.06696304529035843</v>
      </c>
    </row>
    <row r="16" spans="2:6" ht="18" customHeight="1" thickBot="1">
      <c r="B16" s="23" t="s">
        <v>0</v>
      </c>
      <c r="C16" s="24">
        <f>SUM(C5:C15)</f>
        <v>34074</v>
      </c>
      <c r="D16" s="25">
        <f t="shared" si="0"/>
        <v>1</v>
      </c>
      <c r="E16" s="24">
        <f>SUM(E5:E15)</f>
        <v>3599</v>
      </c>
      <c r="F16" s="26">
        <f t="shared" si="1"/>
        <v>1</v>
      </c>
    </row>
    <row r="17" ht="18" customHeight="1"/>
    <row r="18" ht="18" customHeight="1" hidden="1"/>
    <row r="19" ht="15.75" customHeight="1" hidden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1">
    <mergeCell ref="B2:F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E17"/>
  <sheetViews>
    <sheetView workbookViewId="0" topLeftCell="A1">
      <selection activeCell="H29" sqref="H29"/>
    </sheetView>
  </sheetViews>
  <sheetFormatPr defaultColWidth="11.421875" defaultRowHeight="12.75"/>
  <cols>
    <col min="2" max="2" width="6.7109375" style="0" customWidth="1"/>
    <col min="3" max="3" width="13.00390625" style="0" bestFit="1" customWidth="1"/>
    <col min="4" max="4" width="16.140625" style="15" bestFit="1" customWidth="1"/>
    <col min="5" max="5" width="15.421875" style="15" bestFit="1" customWidth="1"/>
    <col min="7" max="7" width="8.28125" style="0" customWidth="1"/>
  </cols>
  <sheetData>
    <row r="2" ht="13.5" thickBot="1"/>
    <row r="3" spans="3:5" ht="12.75">
      <c r="C3" s="58" t="s">
        <v>32</v>
      </c>
      <c r="D3" s="59"/>
      <c r="E3" s="60"/>
    </row>
    <row r="4" spans="3:5" ht="13.5" thickBot="1">
      <c r="C4" s="61"/>
      <c r="D4" s="62"/>
      <c r="E4" s="63"/>
    </row>
    <row r="5" spans="3:5" ht="16.5" customHeight="1">
      <c r="C5" s="17" t="s">
        <v>14</v>
      </c>
      <c r="D5" s="30" t="s">
        <v>33</v>
      </c>
      <c r="E5" s="31" t="s">
        <v>31</v>
      </c>
    </row>
    <row r="6" spans="3:5" ht="16.5" customHeight="1">
      <c r="C6" s="28" t="s">
        <v>1</v>
      </c>
      <c r="D6" s="27">
        <v>0.4776991694863119</v>
      </c>
      <c r="E6" s="29">
        <v>0.5223008305136881</v>
      </c>
    </row>
    <row r="7" spans="3:5" ht="16.5" customHeight="1">
      <c r="C7" s="28" t="s">
        <v>2</v>
      </c>
      <c r="D7" s="27">
        <v>0.867231638418079</v>
      </c>
      <c r="E7" s="29">
        <v>0.1327683615819209</v>
      </c>
    </row>
    <row r="8" spans="3:5" ht="16.5" customHeight="1">
      <c r="C8" s="28" t="s">
        <v>3</v>
      </c>
      <c r="D8" s="27">
        <v>0.5672999732405672</v>
      </c>
      <c r="E8" s="29">
        <v>0.4327000267594327</v>
      </c>
    </row>
    <row r="9" spans="3:5" ht="16.5" customHeight="1">
      <c r="C9" s="28" t="s">
        <v>4</v>
      </c>
      <c r="D9" s="27">
        <v>0.5082341431599543</v>
      </c>
      <c r="E9" s="29">
        <v>0.49176585684004565</v>
      </c>
    </row>
    <row r="10" spans="3:5" ht="16.5" customHeight="1">
      <c r="C10" s="28" t="s">
        <v>5</v>
      </c>
      <c r="D10" s="27">
        <v>0.05676328502415459</v>
      </c>
      <c r="E10" s="29">
        <v>0.9432367149758454</v>
      </c>
    </row>
    <row r="11" spans="3:5" ht="16.5" customHeight="1">
      <c r="C11" s="28" t="s">
        <v>6</v>
      </c>
      <c r="D11" s="27">
        <v>0.8253968253968254</v>
      </c>
      <c r="E11" s="29">
        <v>0.1746031746031746</v>
      </c>
    </row>
    <row r="12" spans="3:5" ht="16.5" customHeight="1">
      <c r="C12" s="28" t="s">
        <v>7</v>
      </c>
      <c r="D12" s="27">
        <v>0.8289025221540559</v>
      </c>
      <c r="E12" s="29">
        <v>0.1710974778459441</v>
      </c>
    </row>
    <row r="13" spans="3:5" ht="16.5" customHeight="1">
      <c r="C13" s="28" t="s">
        <v>8</v>
      </c>
      <c r="D13" s="27">
        <v>0.47666002307773</v>
      </c>
      <c r="E13" s="29">
        <v>0.52333997692227</v>
      </c>
    </row>
    <row r="14" spans="3:5" ht="16.5" customHeight="1">
      <c r="C14" s="28" t="s">
        <v>11</v>
      </c>
      <c r="D14" s="27">
        <v>0.3566860465116279</v>
      </c>
      <c r="E14" s="29">
        <v>0.6433139534883721</v>
      </c>
    </row>
    <row r="15" spans="3:5" ht="16.5" customHeight="1">
      <c r="C15" s="28" t="s">
        <v>9</v>
      </c>
      <c r="D15" s="27">
        <v>0.36528685548293394</v>
      </c>
      <c r="E15" s="29">
        <v>0.6347131445170661</v>
      </c>
    </row>
    <row r="16" spans="3:5" ht="16.5" customHeight="1">
      <c r="C16" s="28" t="s">
        <v>10</v>
      </c>
      <c r="D16" s="27">
        <v>0.6701800614844093</v>
      </c>
      <c r="E16" s="29">
        <v>0.3298199385155907</v>
      </c>
    </row>
    <row r="17" spans="3:5" ht="16.5" customHeight="1" thickBot="1">
      <c r="C17" s="23" t="s">
        <v>0</v>
      </c>
      <c r="D17" s="32">
        <v>0.5300618140532358</v>
      </c>
      <c r="E17" s="33">
        <v>0.46993818594676423</v>
      </c>
    </row>
  </sheetData>
  <mergeCells count="1">
    <mergeCell ref="C3:E4"/>
  </mergeCells>
  <printOptions horizontalCentered="1"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9">
      <selection activeCell="H28" sqref="H28"/>
    </sheetView>
  </sheetViews>
  <sheetFormatPr defaultColWidth="11.421875" defaultRowHeight="12.75"/>
  <cols>
    <col min="1" max="1" width="14.8515625" style="0" customWidth="1"/>
    <col min="2" max="2" width="17.140625" style="0" customWidth="1"/>
    <col min="3" max="3" width="14.00390625" style="0" bestFit="1" customWidth="1"/>
    <col min="4" max="4" width="11.421875" style="1" customWidth="1"/>
  </cols>
  <sheetData>
    <row r="1" ht="13.5" thickBot="1"/>
    <row r="2" spans="1:4" ht="12.75">
      <c r="A2" s="47" t="s">
        <v>20</v>
      </c>
      <c r="B2" s="48"/>
      <c r="C2" s="48"/>
      <c r="D2" s="49"/>
    </row>
    <row r="3" spans="1:7" ht="13.5" thickBot="1">
      <c r="A3" s="50"/>
      <c r="B3" s="51"/>
      <c r="C3" s="51"/>
      <c r="D3" s="52"/>
      <c r="F3" s="2" t="s">
        <v>14</v>
      </c>
      <c r="G3" s="3" t="s">
        <v>13</v>
      </c>
    </row>
    <row r="4" spans="1:7" ht="38.25">
      <c r="A4" s="4" t="s">
        <v>14</v>
      </c>
      <c r="B4" s="5" t="s">
        <v>25</v>
      </c>
      <c r="C4" s="5" t="s">
        <v>12</v>
      </c>
      <c r="D4" s="13" t="s">
        <v>26</v>
      </c>
      <c r="F4" s="7" t="s">
        <v>11</v>
      </c>
      <c r="G4" s="8">
        <v>4.748516088722274</v>
      </c>
    </row>
    <row r="5" spans="1:7" ht="18" customHeight="1">
      <c r="A5" s="7" t="s">
        <v>1</v>
      </c>
      <c r="B5" s="3">
        <v>5496</v>
      </c>
      <c r="C5" s="3">
        <v>35</v>
      </c>
      <c r="D5" s="8">
        <f aca="true" t="shared" si="0" ref="D5:D16">C5/B5*100</f>
        <v>0.6368267831149927</v>
      </c>
      <c r="F5" s="7" t="s">
        <v>10</v>
      </c>
      <c r="G5" s="8">
        <v>4.261645193260654</v>
      </c>
    </row>
    <row r="6" spans="1:7" ht="18" customHeight="1">
      <c r="A6" s="7" t="s">
        <v>2</v>
      </c>
      <c r="B6" s="3">
        <v>361</v>
      </c>
      <c r="C6" s="3">
        <v>6</v>
      </c>
      <c r="D6" s="8">
        <f t="shared" si="0"/>
        <v>1.662049861495845</v>
      </c>
      <c r="F6" s="7" t="s">
        <v>8</v>
      </c>
      <c r="G6" s="8">
        <v>3.7215160884003207</v>
      </c>
    </row>
    <row r="7" spans="1:8" ht="18" customHeight="1">
      <c r="A7" s="7" t="s">
        <v>3</v>
      </c>
      <c r="B7" s="3">
        <v>2919</v>
      </c>
      <c r="C7" s="3">
        <v>44</v>
      </c>
      <c r="D7" s="8">
        <f t="shared" si="0"/>
        <v>1.5073655361425145</v>
      </c>
      <c r="F7" s="7" t="s">
        <v>5</v>
      </c>
      <c r="G7" s="8">
        <v>3.5278154681139755</v>
      </c>
      <c r="H7" s="1"/>
    </row>
    <row r="8" spans="1:8" ht="18" customHeight="1">
      <c r="A8" s="7" t="s">
        <v>4</v>
      </c>
      <c r="B8" s="3">
        <v>5047</v>
      </c>
      <c r="C8" s="3">
        <v>31</v>
      </c>
      <c r="D8" s="8">
        <f t="shared" si="0"/>
        <v>0.6142262730334852</v>
      </c>
      <c r="F8" s="7" t="s">
        <v>0</v>
      </c>
      <c r="G8" s="8">
        <v>2.2480483653225334</v>
      </c>
      <c r="H8" s="1"/>
    </row>
    <row r="9" spans="1:8" ht="18" customHeight="1">
      <c r="A9" s="7" t="s">
        <v>5</v>
      </c>
      <c r="B9" s="3">
        <v>737</v>
      </c>
      <c r="C9" s="3">
        <v>26</v>
      </c>
      <c r="D9" s="8">
        <f t="shared" si="0"/>
        <v>3.5278154681139755</v>
      </c>
      <c r="F9" s="7" t="s">
        <v>2</v>
      </c>
      <c r="G9" s="8">
        <v>1.662049861495845</v>
      </c>
      <c r="H9" s="1"/>
    </row>
    <row r="10" spans="1:7" ht="18" customHeight="1">
      <c r="A10" s="7" t="s">
        <v>6</v>
      </c>
      <c r="B10" s="3">
        <v>2417</v>
      </c>
      <c r="C10" s="3">
        <v>39</v>
      </c>
      <c r="D10" s="8">
        <f t="shared" si="0"/>
        <v>1.6135705419942077</v>
      </c>
      <c r="F10" s="7" t="s">
        <v>6</v>
      </c>
      <c r="G10" s="8">
        <v>1.6135705419942077</v>
      </c>
    </row>
    <row r="11" spans="1:7" ht="18" customHeight="1">
      <c r="A11" s="7" t="s">
        <v>7</v>
      </c>
      <c r="B11" s="3">
        <v>1930</v>
      </c>
      <c r="C11" s="3">
        <v>9</v>
      </c>
      <c r="D11" s="8">
        <f t="shared" si="0"/>
        <v>0.466321243523316</v>
      </c>
      <c r="F11" s="7" t="s">
        <v>3</v>
      </c>
      <c r="G11" s="8">
        <v>1.5073655361425145</v>
      </c>
    </row>
    <row r="12" spans="1:7" ht="18" customHeight="1">
      <c r="A12" s="7" t="s">
        <v>8</v>
      </c>
      <c r="B12" s="3">
        <v>8733</v>
      </c>
      <c r="C12" s="3">
        <v>325</v>
      </c>
      <c r="D12" s="8">
        <f t="shared" si="0"/>
        <v>3.7215160884003207</v>
      </c>
      <c r="F12" s="7" t="s">
        <v>9</v>
      </c>
      <c r="G12" s="8">
        <v>1.0699588477366255</v>
      </c>
    </row>
    <row r="13" spans="1:7" ht="18" customHeight="1">
      <c r="A13" s="7" t="s">
        <v>11</v>
      </c>
      <c r="B13" s="3">
        <v>3201</v>
      </c>
      <c r="C13" s="3">
        <v>152</v>
      </c>
      <c r="D13" s="8">
        <f t="shared" si="0"/>
        <v>4.748516088722274</v>
      </c>
      <c r="F13" s="7" t="s">
        <v>1</v>
      </c>
      <c r="G13" s="8">
        <v>0.6368267831149927</v>
      </c>
    </row>
    <row r="14" spans="1:7" ht="18" customHeight="1">
      <c r="A14" s="7" t="s">
        <v>9</v>
      </c>
      <c r="B14" s="3">
        <v>1215</v>
      </c>
      <c r="C14" s="3">
        <v>13</v>
      </c>
      <c r="D14" s="8">
        <f t="shared" si="0"/>
        <v>1.0699588477366255</v>
      </c>
      <c r="F14" s="7" t="s">
        <v>4</v>
      </c>
      <c r="G14" s="8">
        <v>0.6142262730334852</v>
      </c>
    </row>
    <row r="15" spans="1:7" ht="18" customHeight="1" thickBot="1">
      <c r="A15" s="7" t="s">
        <v>10</v>
      </c>
      <c r="B15" s="3">
        <v>2018</v>
      </c>
      <c r="C15" s="3">
        <v>86</v>
      </c>
      <c r="D15" s="8">
        <f t="shared" si="0"/>
        <v>4.261645193260654</v>
      </c>
      <c r="F15" s="9" t="s">
        <v>7</v>
      </c>
      <c r="G15" s="11">
        <v>0.466321243523316</v>
      </c>
    </row>
    <row r="16" spans="1:7" ht="18" customHeight="1" thickBot="1">
      <c r="A16" s="9" t="s">
        <v>0</v>
      </c>
      <c r="B16" s="10">
        <f>SUM(B5:B15)</f>
        <v>34074</v>
      </c>
      <c r="C16" s="10">
        <f>SUM(C5:C15)</f>
        <v>766</v>
      </c>
      <c r="D16" s="11">
        <f t="shared" si="0"/>
        <v>2.2480483653225334</v>
      </c>
      <c r="G16">
        <f>SUM(G4:G15)</f>
        <v>26.077860290860745</v>
      </c>
    </row>
    <row r="17" ht="18" customHeight="1"/>
    <row r="18" ht="18" customHeight="1"/>
    <row r="19" ht="18" customHeight="1"/>
    <row r="20" ht="18" customHeight="1"/>
    <row r="21" ht="18" customHeight="1"/>
    <row r="22" ht="15.75" customHeight="1">
      <c r="D22"/>
    </row>
    <row r="23" ht="15.75" customHeight="1">
      <c r="D23"/>
    </row>
    <row r="24" ht="15.75" customHeight="1">
      <c r="D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A2:D3"/>
  </mergeCells>
  <printOptions horizontalCentered="1"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3">
      <selection activeCell="J9" sqref="J9"/>
    </sheetView>
  </sheetViews>
  <sheetFormatPr defaultColWidth="11.421875" defaultRowHeight="12.75"/>
  <cols>
    <col min="1" max="1" width="14.8515625" style="0" customWidth="1"/>
    <col min="2" max="2" width="17.28125" style="0" customWidth="1"/>
    <col min="3" max="3" width="14.00390625" style="0" bestFit="1" customWidth="1"/>
    <col min="4" max="4" width="11.421875" style="1" customWidth="1"/>
  </cols>
  <sheetData>
    <row r="1" ht="13.5" thickBot="1"/>
    <row r="2" spans="1:4" ht="12.75" customHeight="1">
      <c r="A2" s="47" t="s">
        <v>17</v>
      </c>
      <c r="B2" s="53"/>
      <c r="C2" s="53"/>
      <c r="D2" s="54"/>
    </row>
    <row r="3" spans="1:4" ht="13.5" thickBot="1">
      <c r="A3" s="55"/>
      <c r="B3" s="56"/>
      <c r="C3" s="56"/>
      <c r="D3" s="57"/>
    </row>
    <row r="4" spans="1:7" ht="38.25">
      <c r="A4" s="4" t="s">
        <v>14</v>
      </c>
      <c r="B4" s="5" t="s">
        <v>25</v>
      </c>
      <c r="C4" s="5" t="s">
        <v>12</v>
      </c>
      <c r="D4" s="13" t="s">
        <v>26</v>
      </c>
      <c r="F4" s="2" t="s">
        <v>14</v>
      </c>
      <c r="G4" s="3" t="s">
        <v>13</v>
      </c>
    </row>
    <row r="5" spans="1:7" ht="18" customHeight="1">
      <c r="A5" s="7" t="s">
        <v>1</v>
      </c>
      <c r="B5" s="3">
        <v>5496</v>
      </c>
      <c r="C5" s="3">
        <v>17</v>
      </c>
      <c r="D5" s="8">
        <f aca="true" t="shared" si="0" ref="D5:D16">C5/B5*100</f>
        <v>0.309315866084425</v>
      </c>
      <c r="F5" s="7" t="s">
        <v>5</v>
      </c>
      <c r="G5" s="8">
        <v>4.341926729986431</v>
      </c>
    </row>
    <row r="6" spans="1:7" ht="18" customHeight="1">
      <c r="A6" s="7" t="s">
        <v>2</v>
      </c>
      <c r="B6" s="3">
        <v>361</v>
      </c>
      <c r="C6" s="3">
        <v>3</v>
      </c>
      <c r="D6" s="8">
        <f t="shared" si="0"/>
        <v>0.8310249307479225</v>
      </c>
      <c r="F6" s="7" t="s">
        <v>11</v>
      </c>
      <c r="G6" s="8">
        <v>4.311152764761013</v>
      </c>
    </row>
    <row r="7" spans="1:8" ht="18" customHeight="1">
      <c r="A7" s="7" t="s">
        <v>3</v>
      </c>
      <c r="B7" s="3">
        <v>2919</v>
      </c>
      <c r="C7" s="3">
        <v>13</v>
      </c>
      <c r="D7" s="8">
        <f t="shared" si="0"/>
        <v>0.4453579993148339</v>
      </c>
      <c r="F7" s="7" t="s">
        <v>8</v>
      </c>
      <c r="G7" s="8">
        <v>3.011565326920875</v>
      </c>
      <c r="H7" s="1"/>
    </row>
    <row r="8" spans="1:8" ht="18" customHeight="1">
      <c r="A8" s="7" t="s">
        <v>4</v>
      </c>
      <c r="B8" s="3">
        <v>5047</v>
      </c>
      <c r="C8" s="3">
        <v>8</v>
      </c>
      <c r="D8" s="8">
        <f t="shared" si="0"/>
        <v>0.1585100059441252</v>
      </c>
      <c r="F8" s="7" t="s">
        <v>10</v>
      </c>
      <c r="G8" s="8">
        <v>1.635282457879088</v>
      </c>
      <c r="H8" s="1"/>
    </row>
    <row r="9" spans="1:8" ht="18" customHeight="1">
      <c r="A9" s="7" t="s">
        <v>5</v>
      </c>
      <c r="B9" s="3">
        <v>737</v>
      </c>
      <c r="C9" s="3">
        <v>32</v>
      </c>
      <c r="D9" s="8">
        <f t="shared" si="0"/>
        <v>4.341926729986431</v>
      </c>
      <c r="F9" s="7" t="s">
        <v>0</v>
      </c>
      <c r="G9" s="8">
        <v>1.5495685860186654</v>
      </c>
      <c r="H9" s="1"/>
    </row>
    <row r="10" spans="1:7" ht="18" customHeight="1">
      <c r="A10" s="7" t="s">
        <v>6</v>
      </c>
      <c r="B10" s="3">
        <v>2417</v>
      </c>
      <c r="C10" s="3">
        <v>16</v>
      </c>
      <c r="D10" s="8">
        <f t="shared" si="0"/>
        <v>0.6619776582540339</v>
      </c>
      <c r="F10" s="7" t="s">
        <v>2</v>
      </c>
      <c r="G10" s="8">
        <v>0.8310249307479225</v>
      </c>
    </row>
    <row r="11" spans="1:7" ht="18" customHeight="1">
      <c r="A11" s="7" t="s">
        <v>7</v>
      </c>
      <c r="B11" s="3">
        <v>1930</v>
      </c>
      <c r="C11" s="3">
        <v>3</v>
      </c>
      <c r="D11" s="8">
        <f t="shared" si="0"/>
        <v>0.15544041450777202</v>
      </c>
      <c r="F11" s="7" t="s">
        <v>6</v>
      </c>
      <c r="G11" s="8">
        <v>0.6619776582540339</v>
      </c>
    </row>
    <row r="12" spans="1:7" ht="18" customHeight="1">
      <c r="A12" s="7" t="s">
        <v>8</v>
      </c>
      <c r="B12" s="3">
        <v>8733</v>
      </c>
      <c r="C12" s="3">
        <v>263</v>
      </c>
      <c r="D12" s="8">
        <f t="shared" si="0"/>
        <v>3.011565326920875</v>
      </c>
      <c r="F12" s="7" t="s">
        <v>3</v>
      </c>
      <c r="G12" s="8">
        <v>0.4453579993148339</v>
      </c>
    </row>
    <row r="13" spans="1:7" ht="18" customHeight="1">
      <c r="A13" s="7" t="s">
        <v>11</v>
      </c>
      <c r="B13" s="3">
        <v>3201</v>
      </c>
      <c r="C13" s="3">
        <v>138</v>
      </c>
      <c r="D13" s="8">
        <f t="shared" si="0"/>
        <v>4.311152764761013</v>
      </c>
      <c r="F13" s="7" t="s">
        <v>1</v>
      </c>
      <c r="G13" s="8">
        <v>0.309315866084425</v>
      </c>
    </row>
    <row r="14" spans="1:7" ht="18" customHeight="1">
      <c r="A14" s="7" t="s">
        <v>9</v>
      </c>
      <c r="B14" s="3">
        <v>1215</v>
      </c>
      <c r="C14" s="3">
        <v>2</v>
      </c>
      <c r="D14" s="8">
        <f t="shared" si="0"/>
        <v>0.1646090534979424</v>
      </c>
      <c r="F14" s="7" t="s">
        <v>9</v>
      </c>
      <c r="G14" s="8">
        <v>0.1646090534979424</v>
      </c>
    </row>
    <row r="15" spans="1:7" ht="18" customHeight="1">
      <c r="A15" s="7" t="s">
        <v>10</v>
      </c>
      <c r="B15" s="3">
        <v>2018</v>
      </c>
      <c r="C15" s="3">
        <v>33</v>
      </c>
      <c r="D15" s="8">
        <f t="shared" si="0"/>
        <v>1.635282457879088</v>
      </c>
      <c r="F15" s="7" t="s">
        <v>4</v>
      </c>
      <c r="G15" s="8">
        <v>0.1585100059441252</v>
      </c>
    </row>
    <row r="16" spans="1:7" ht="18" customHeight="1" thickBot="1">
      <c r="A16" s="9" t="s">
        <v>0</v>
      </c>
      <c r="B16" s="10">
        <f>SUM(B5:B15)</f>
        <v>34074</v>
      </c>
      <c r="C16" s="10">
        <f>SUM(C5:C15)</f>
        <v>528</v>
      </c>
      <c r="D16" s="11">
        <f t="shared" si="0"/>
        <v>1.5495685860186654</v>
      </c>
      <c r="F16" s="9" t="s">
        <v>7</v>
      </c>
      <c r="G16" s="11">
        <v>0.15544041450777202</v>
      </c>
    </row>
    <row r="17" ht="18" customHeight="1">
      <c r="G17">
        <f>SUM(G5:G16)</f>
        <v>17.57573179391713</v>
      </c>
    </row>
    <row r="18" ht="18" customHeight="1"/>
    <row r="19" ht="18" customHeight="1"/>
    <row r="20" ht="18" customHeight="1"/>
    <row r="21" ht="18" customHeight="1"/>
    <row r="22" ht="15.75" customHeight="1">
      <c r="D22"/>
    </row>
    <row r="23" ht="15.75" customHeight="1">
      <c r="D23"/>
    </row>
    <row r="24" ht="15.75" customHeight="1">
      <c r="D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A2:D3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0">
      <selection activeCell="J18" sqref="J18"/>
    </sheetView>
  </sheetViews>
  <sheetFormatPr defaultColWidth="11.421875" defaultRowHeight="12.75"/>
  <cols>
    <col min="1" max="1" width="14.8515625" style="0" customWidth="1"/>
    <col min="2" max="2" width="17.28125" style="0" customWidth="1"/>
    <col min="3" max="3" width="14.00390625" style="0" bestFit="1" customWidth="1"/>
    <col min="4" max="4" width="11.421875" style="1" customWidth="1"/>
  </cols>
  <sheetData>
    <row r="1" ht="13.5" thickBot="1"/>
    <row r="2" spans="1:4" ht="12.75">
      <c r="A2" s="47" t="s">
        <v>19</v>
      </c>
      <c r="B2" s="48"/>
      <c r="C2" s="48"/>
      <c r="D2" s="49"/>
    </row>
    <row r="3" spans="1:4" ht="13.5" thickBot="1">
      <c r="A3" s="50"/>
      <c r="B3" s="51"/>
      <c r="C3" s="51"/>
      <c r="D3" s="52"/>
    </row>
    <row r="4" spans="1:4" ht="38.25">
      <c r="A4" s="4" t="s">
        <v>14</v>
      </c>
      <c r="B4" s="5" t="s">
        <v>25</v>
      </c>
      <c r="C4" s="5" t="s">
        <v>12</v>
      </c>
      <c r="D4" s="13" t="s">
        <v>26</v>
      </c>
    </row>
    <row r="5" spans="1:9" ht="18" customHeight="1">
      <c r="A5" s="7" t="s">
        <v>1</v>
      </c>
      <c r="B5" s="3">
        <v>5496</v>
      </c>
      <c r="C5" s="3">
        <v>56</v>
      </c>
      <c r="D5" s="8">
        <f aca="true" t="shared" si="0" ref="D5:D16">C5/B5*100</f>
        <v>1.0189228529839884</v>
      </c>
      <c r="H5" s="2" t="s">
        <v>14</v>
      </c>
      <c r="I5" s="3" t="s">
        <v>13</v>
      </c>
    </row>
    <row r="6" spans="1:9" ht="18" customHeight="1">
      <c r="A6" s="7" t="s">
        <v>2</v>
      </c>
      <c r="B6" s="3">
        <v>361</v>
      </c>
      <c r="C6" s="3">
        <v>2</v>
      </c>
      <c r="D6" s="8">
        <f t="shared" si="0"/>
        <v>0.554016620498615</v>
      </c>
      <c r="H6" s="7" t="s">
        <v>8</v>
      </c>
      <c r="I6" s="8">
        <v>2.713844039848849</v>
      </c>
    </row>
    <row r="7" spans="1:10" ht="18" customHeight="1">
      <c r="A7" s="7" t="s">
        <v>3</v>
      </c>
      <c r="B7" s="3">
        <v>2919</v>
      </c>
      <c r="C7" s="3">
        <v>32</v>
      </c>
      <c r="D7" s="8">
        <f t="shared" si="0"/>
        <v>1.0962658444672833</v>
      </c>
      <c r="H7" s="7" t="s">
        <v>5</v>
      </c>
      <c r="I7" s="8">
        <v>2.3066485753052914</v>
      </c>
      <c r="J7" s="1"/>
    </row>
    <row r="8" spans="1:10" ht="18" customHeight="1">
      <c r="A8" s="7" t="s">
        <v>4</v>
      </c>
      <c r="B8" s="3">
        <v>5047</v>
      </c>
      <c r="C8" s="3">
        <v>36</v>
      </c>
      <c r="D8" s="8">
        <f t="shared" si="0"/>
        <v>0.7132950267485635</v>
      </c>
      <c r="H8" s="7" t="s">
        <v>11</v>
      </c>
      <c r="I8" s="8">
        <v>2.218056857232115</v>
      </c>
      <c r="J8" s="1"/>
    </row>
    <row r="9" spans="1:10" ht="18" customHeight="1">
      <c r="A9" s="7" t="s">
        <v>5</v>
      </c>
      <c r="B9" s="3">
        <v>737</v>
      </c>
      <c r="C9" s="3">
        <v>17</v>
      </c>
      <c r="D9" s="8">
        <f t="shared" si="0"/>
        <v>2.3066485753052914</v>
      </c>
      <c r="H9" s="7" t="s">
        <v>0</v>
      </c>
      <c r="I9" s="8">
        <v>1.4967423842225744</v>
      </c>
      <c r="J9" s="1"/>
    </row>
    <row r="10" spans="1:9" ht="18" customHeight="1">
      <c r="A10" s="7" t="s">
        <v>6</v>
      </c>
      <c r="B10" s="3">
        <v>2417</v>
      </c>
      <c r="C10" s="3">
        <v>18</v>
      </c>
      <c r="D10" s="8">
        <f t="shared" si="0"/>
        <v>0.7447248655357882</v>
      </c>
      <c r="H10" s="7" t="s">
        <v>10</v>
      </c>
      <c r="I10" s="8">
        <v>1.3875123885034688</v>
      </c>
    </row>
    <row r="11" spans="1:9" ht="18" customHeight="1">
      <c r="A11" s="7" t="s">
        <v>7</v>
      </c>
      <c r="B11" s="3">
        <v>1930</v>
      </c>
      <c r="C11" s="3">
        <v>6</v>
      </c>
      <c r="D11" s="8">
        <f t="shared" si="0"/>
        <v>0.31088082901554404</v>
      </c>
      <c r="H11" s="7" t="s">
        <v>3</v>
      </c>
      <c r="I11" s="8">
        <v>1.0962658444672833</v>
      </c>
    </row>
    <row r="12" spans="1:9" ht="18" customHeight="1">
      <c r="A12" s="7" t="s">
        <v>8</v>
      </c>
      <c r="B12" s="3">
        <v>8733</v>
      </c>
      <c r="C12" s="3">
        <v>237</v>
      </c>
      <c r="D12" s="8">
        <f t="shared" si="0"/>
        <v>2.713844039848849</v>
      </c>
      <c r="H12" s="7" t="s">
        <v>1</v>
      </c>
      <c r="I12" s="8">
        <v>1.0189228529839884</v>
      </c>
    </row>
    <row r="13" spans="1:9" ht="18" customHeight="1">
      <c r="A13" s="7" t="s">
        <v>11</v>
      </c>
      <c r="B13" s="3">
        <v>3201</v>
      </c>
      <c r="C13" s="3">
        <v>71</v>
      </c>
      <c r="D13" s="8">
        <f t="shared" si="0"/>
        <v>2.218056857232115</v>
      </c>
      <c r="H13" s="7" t="s">
        <v>6</v>
      </c>
      <c r="I13" s="8">
        <v>0.7447248655357882</v>
      </c>
    </row>
    <row r="14" spans="1:9" ht="18" customHeight="1">
      <c r="A14" s="7" t="s">
        <v>9</v>
      </c>
      <c r="B14" s="3">
        <v>1215</v>
      </c>
      <c r="C14" s="3">
        <v>7</v>
      </c>
      <c r="D14" s="8">
        <f t="shared" si="0"/>
        <v>0.5761316872427984</v>
      </c>
      <c r="H14" s="7" t="s">
        <v>4</v>
      </c>
      <c r="I14" s="8">
        <v>0.7132950267485635</v>
      </c>
    </row>
    <row r="15" spans="1:9" ht="18" customHeight="1">
      <c r="A15" s="7" t="s">
        <v>10</v>
      </c>
      <c r="B15" s="3">
        <v>2018</v>
      </c>
      <c r="C15" s="3">
        <v>28</v>
      </c>
      <c r="D15" s="8">
        <f t="shared" si="0"/>
        <v>1.3875123885034688</v>
      </c>
      <c r="H15" s="7" t="s">
        <v>9</v>
      </c>
      <c r="I15" s="8">
        <v>0.5761316872427984</v>
      </c>
    </row>
    <row r="16" spans="1:9" ht="18" customHeight="1" thickBot="1">
      <c r="A16" s="9" t="s">
        <v>0</v>
      </c>
      <c r="B16" s="10">
        <f>SUM(B5:B15)</f>
        <v>34074</v>
      </c>
      <c r="C16" s="10">
        <f>SUM(C5:C15)</f>
        <v>510</v>
      </c>
      <c r="D16" s="11">
        <f t="shared" si="0"/>
        <v>1.4967423842225744</v>
      </c>
      <c r="H16" s="7" t="s">
        <v>2</v>
      </c>
      <c r="I16" s="8">
        <v>0.554016620498615</v>
      </c>
    </row>
    <row r="17" spans="8:9" ht="18" customHeight="1" thickBot="1">
      <c r="H17" s="9" t="s">
        <v>7</v>
      </c>
      <c r="I17" s="11">
        <v>0.31088082901554404</v>
      </c>
    </row>
    <row r="18" ht="18" customHeight="1"/>
    <row r="19" ht="18" customHeight="1"/>
    <row r="20" ht="18" customHeight="1"/>
    <row r="21" ht="18" customHeight="1"/>
    <row r="22" ht="15.75" customHeight="1">
      <c r="D22"/>
    </row>
    <row r="23" ht="15.75" customHeight="1">
      <c r="D23"/>
    </row>
    <row r="24" ht="15.75" customHeight="1">
      <c r="D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A2:D3"/>
  </mergeCells>
  <printOptions horizontalCentered="1"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3">
      <selection activeCell="J9" sqref="J9"/>
    </sheetView>
  </sheetViews>
  <sheetFormatPr defaultColWidth="11.421875" defaultRowHeight="12.75"/>
  <cols>
    <col min="1" max="1" width="14.8515625" style="0" customWidth="1"/>
    <col min="2" max="2" width="16.00390625" style="0" customWidth="1"/>
    <col min="3" max="3" width="14.00390625" style="0" bestFit="1" customWidth="1"/>
    <col min="4" max="4" width="11.421875" style="1" customWidth="1"/>
  </cols>
  <sheetData>
    <row r="1" ht="13.5" thickBot="1"/>
    <row r="2" spans="1:4" ht="12.75">
      <c r="A2" s="47" t="s">
        <v>16</v>
      </c>
      <c r="B2" s="48"/>
      <c r="C2" s="48"/>
      <c r="D2" s="49"/>
    </row>
    <row r="3" spans="1:4" ht="13.5" thickBot="1">
      <c r="A3" s="50"/>
      <c r="B3" s="51"/>
      <c r="C3" s="51"/>
      <c r="D3" s="52"/>
    </row>
    <row r="4" spans="1:7" ht="38.25">
      <c r="A4" s="4" t="s">
        <v>14</v>
      </c>
      <c r="B4" s="5" t="s">
        <v>25</v>
      </c>
      <c r="C4" s="5" t="s">
        <v>12</v>
      </c>
      <c r="D4" s="13" t="s">
        <v>26</v>
      </c>
      <c r="F4" s="2" t="s">
        <v>14</v>
      </c>
      <c r="G4" s="3" t="s">
        <v>13</v>
      </c>
    </row>
    <row r="5" spans="1:7" ht="18" customHeight="1">
      <c r="A5" s="7" t="s">
        <v>1</v>
      </c>
      <c r="B5" s="3">
        <v>5496</v>
      </c>
      <c r="C5" s="3">
        <v>37</v>
      </c>
      <c r="D5" s="8">
        <f aca="true" t="shared" si="0" ref="D5:D16">C5/B5*100</f>
        <v>0.673216885007278</v>
      </c>
      <c r="F5" s="2" t="s">
        <v>8</v>
      </c>
      <c r="G5" s="3">
        <v>2.3359670216420474</v>
      </c>
    </row>
    <row r="6" spans="1:7" ht="18" customHeight="1">
      <c r="A6" s="7" t="s">
        <v>2</v>
      </c>
      <c r="B6" s="3">
        <v>361</v>
      </c>
      <c r="C6" s="3">
        <v>7</v>
      </c>
      <c r="D6" s="8">
        <f t="shared" si="0"/>
        <v>1.9390581717451523</v>
      </c>
      <c r="F6" s="2" t="s">
        <v>2</v>
      </c>
      <c r="G6" s="3">
        <v>1.9390581717451523</v>
      </c>
    </row>
    <row r="7" spans="1:8" ht="18" customHeight="1">
      <c r="A7" s="7" t="s">
        <v>3</v>
      </c>
      <c r="B7" s="3">
        <v>2919</v>
      </c>
      <c r="C7" s="3">
        <v>19</v>
      </c>
      <c r="D7" s="8">
        <f t="shared" si="0"/>
        <v>0.6509078451524495</v>
      </c>
      <c r="F7" s="2" t="s">
        <v>5</v>
      </c>
      <c r="G7" s="3">
        <v>1.6282225237449117</v>
      </c>
      <c r="H7" s="1"/>
    </row>
    <row r="8" spans="1:8" ht="18" customHeight="1">
      <c r="A8" s="7" t="s">
        <v>4</v>
      </c>
      <c r="B8" s="3">
        <v>5047</v>
      </c>
      <c r="C8" s="3">
        <v>12</v>
      </c>
      <c r="D8" s="8">
        <f t="shared" si="0"/>
        <v>0.23776500891618782</v>
      </c>
      <c r="F8" s="2" t="s">
        <v>11</v>
      </c>
      <c r="G8" s="3">
        <v>1.6244923461418308</v>
      </c>
      <c r="H8" s="1"/>
    </row>
    <row r="9" spans="1:8" ht="18" customHeight="1">
      <c r="A9" s="7" t="s">
        <v>5</v>
      </c>
      <c r="B9" s="3">
        <v>737</v>
      </c>
      <c r="C9" s="3">
        <v>12</v>
      </c>
      <c r="D9" s="8">
        <f t="shared" si="0"/>
        <v>1.6282225237449117</v>
      </c>
      <c r="F9" s="2" t="s">
        <v>10</v>
      </c>
      <c r="G9" s="3">
        <v>1.1357633386159536</v>
      </c>
      <c r="H9" s="1"/>
    </row>
    <row r="10" spans="1:7" ht="18" customHeight="1">
      <c r="A10" s="7" t="s">
        <v>6</v>
      </c>
      <c r="B10" s="3">
        <v>2417</v>
      </c>
      <c r="C10" s="3">
        <v>14</v>
      </c>
      <c r="D10" s="8">
        <f t="shared" si="0"/>
        <v>0.5792304509722797</v>
      </c>
      <c r="F10" s="2" t="s">
        <v>0</v>
      </c>
      <c r="G10" s="3">
        <v>1.0406342913776017</v>
      </c>
    </row>
    <row r="11" spans="1:7" ht="18" customHeight="1">
      <c r="A11" s="7" t="s">
        <v>7</v>
      </c>
      <c r="B11" s="3">
        <v>1930</v>
      </c>
      <c r="C11" s="3">
        <v>4</v>
      </c>
      <c r="D11" s="8">
        <f t="shared" si="0"/>
        <v>0.20725388601036268</v>
      </c>
      <c r="F11" s="2" t="s">
        <v>1</v>
      </c>
      <c r="G11" s="3">
        <v>0.673216885007278</v>
      </c>
    </row>
    <row r="12" spans="1:7" ht="18" customHeight="1">
      <c r="A12" s="7" t="s">
        <v>8</v>
      </c>
      <c r="B12" s="3">
        <v>8733</v>
      </c>
      <c r="C12" s="3">
        <v>204</v>
      </c>
      <c r="D12" s="8">
        <f t="shared" si="0"/>
        <v>2.3359670216420474</v>
      </c>
      <c r="F12" s="2" t="s">
        <v>3</v>
      </c>
      <c r="G12" s="3">
        <v>0.6509078451524495</v>
      </c>
    </row>
    <row r="13" spans="1:7" ht="18" customHeight="1">
      <c r="A13" s="7" t="s">
        <v>11</v>
      </c>
      <c r="B13" s="3">
        <v>3201</v>
      </c>
      <c r="C13" s="3">
        <v>52</v>
      </c>
      <c r="D13" s="8">
        <f t="shared" si="0"/>
        <v>1.6244923461418308</v>
      </c>
      <c r="F13" s="2" t="s">
        <v>6</v>
      </c>
      <c r="G13" s="3">
        <v>0.5792304509722797</v>
      </c>
    </row>
    <row r="14" spans="1:7" ht="18" customHeight="1">
      <c r="A14" s="7" t="s">
        <v>9</v>
      </c>
      <c r="B14" s="3">
        <v>1215</v>
      </c>
      <c r="C14" s="3">
        <v>5</v>
      </c>
      <c r="D14" s="8">
        <f t="shared" si="0"/>
        <v>0.411522633744856</v>
      </c>
      <c r="F14" s="2" t="s">
        <v>9</v>
      </c>
      <c r="G14" s="3">
        <v>0.411522633744856</v>
      </c>
    </row>
    <row r="15" spans="1:7" ht="18" customHeight="1">
      <c r="A15" s="7" t="s">
        <v>10</v>
      </c>
      <c r="B15" s="3">
        <v>2018</v>
      </c>
      <c r="C15" s="3">
        <v>21</v>
      </c>
      <c r="D15" s="8">
        <f t="shared" si="0"/>
        <v>1.0406342913776017</v>
      </c>
      <c r="F15" s="2" t="s">
        <v>4</v>
      </c>
      <c r="G15" s="3">
        <v>0.23776500891618782</v>
      </c>
    </row>
    <row r="16" spans="1:7" ht="18" customHeight="1" thickBot="1">
      <c r="A16" s="9" t="s">
        <v>0</v>
      </c>
      <c r="B16" s="10">
        <f>SUM(B5:B15)</f>
        <v>34074</v>
      </c>
      <c r="C16" s="10">
        <f>SUM(C5:C15)</f>
        <v>387</v>
      </c>
      <c r="D16" s="11">
        <f t="shared" si="0"/>
        <v>1.1357633386159536</v>
      </c>
      <c r="F16" s="2" t="s">
        <v>7</v>
      </c>
      <c r="G16" s="3">
        <v>0.20725388601036268</v>
      </c>
    </row>
    <row r="17" ht="18" customHeight="1">
      <c r="G17">
        <f>SUM(G5:G16)</f>
        <v>12.464034403070912</v>
      </c>
    </row>
    <row r="18" ht="18" customHeight="1"/>
    <row r="19" ht="18" customHeight="1"/>
    <row r="20" ht="18" customHeight="1"/>
    <row r="21" ht="18" customHeight="1"/>
    <row r="22" ht="15.75" customHeight="1">
      <c r="D22"/>
    </row>
    <row r="23" ht="15.75" customHeight="1">
      <c r="D23"/>
    </row>
    <row r="24" ht="15.75" customHeight="1">
      <c r="D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A2:D3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3">
      <selection activeCell="F21" sqref="F21"/>
    </sheetView>
  </sheetViews>
  <sheetFormatPr defaultColWidth="11.421875" defaultRowHeight="12.75"/>
  <cols>
    <col min="2" max="2" width="14.8515625" style="0" customWidth="1"/>
    <col min="3" max="3" width="17.00390625" style="0" customWidth="1"/>
    <col min="4" max="4" width="14.00390625" style="0" bestFit="1" customWidth="1"/>
    <col min="5" max="5" width="11.421875" style="1" customWidth="1"/>
  </cols>
  <sheetData>
    <row r="1" ht="13.5" thickBot="1"/>
    <row r="2" spans="2:5" ht="12.75">
      <c r="B2" s="47" t="s">
        <v>18</v>
      </c>
      <c r="C2" s="48"/>
      <c r="D2" s="48"/>
      <c r="E2" s="49"/>
    </row>
    <row r="3" spans="2:5" ht="13.5" thickBot="1">
      <c r="B3" s="50"/>
      <c r="C3" s="51"/>
      <c r="D3" s="51"/>
      <c r="E3" s="52"/>
    </row>
    <row r="4" spans="2:5" ht="38.25">
      <c r="B4" s="4" t="s">
        <v>14</v>
      </c>
      <c r="C4" s="5" t="s">
        <v>25</v>
      </c>
      <c r="D4" s="5" t="s">
        <v>12</v>
      </c>
      <c r="E4" s="13" t="s">
        <v>26</v>
      </c>
    </row>
    <row r="5" spans="2:10" ht="18" customHeight="1">
      <c r="B5" s="7" t="s">
        <v>1</v>
      </c>
      <c r="C5" s="3">
        <v>5496</v>
      </c>
      <c r="D5" s="3">
        <v>45</v>
      </c>
      <c r="E5" s="8">
        <f aca="true" t="shared" si="0" ref="E5:E16">D5/C5*100</f>
        <v>0.8187772925764192</v>
      </c>
      <c r="I5" s="2" t="s">
        <v>14</v>
      </c>
      <c r="J5" s="3" t="s">
        <v>13</v>
      </c>
    </row>
    <row r="6" spans="2:10" ht="18" customHeight="1">
      <c r="B6" s="7" t="s">
        <v>2</v>
      </c>
      <c r="C6" s="3">
        <v>361</v>
      </c>
      <c r="D6" s="3">
        <v>2</v>
      </c>
      <c r="E6" s="8">
        <f t="shared" si="0"/>
        <v>0.554016620498615</v>
      </c>
      <c r="I6" s="7" t="s">
        <v>5</v>
      </c>
      <c r="J6" s="8">
        <v>1.8995929443690638</v>
      </c>
    </row>
    <row r="7" spans="2:11" ht="18" customHeight="1">
      <c r="B7" s="7" t="s">
        <v>3</v>
      </c>
      <c r="C7" s="3">
        <v>2919</v>
      </c>
      <c r="D7" s="3">
        <v>11</v>
      </c>
      <c r="E7" s="8">
        <f t="shared" si="0"/>
        <v>0.3768413840356286</v>
      </c>
      <c r="I7" s="7" t="s">
        <v>8</v>
      </c>
      <c r="J7" s="8">
        <v>1.4313523416924312</v>
      </c>
      <c r="K7" s="1"/>
    </row>
    <row r="8" spans="2:11" ht="18" customHeight="1">
      <c r="B8" s="7" t="s">
        <v>4</v>
      </c>
      <c r="C8" s="3">
        <v>5047</v>
      </c>
      <c r="D8" s="3">
        <v>19</v>
      </c>
      <c r="E8" s="8">
        <f t="shared" si="0"/>
        <v>0.3764612641172974</v>
      </c>
      <c r="I8" s="7" t="s">
        <v>11</v>
      </c>
      <c r="J8" s="8">
        <v>1.280849734457982</v>
      </c>
      <c r="K8" s="1"/>
    </row>
    <row r="9" spans="2:11" ht="18" customHeight="1">
      <c r="B9" s="7" t="s">
        <v>5</v>
      </c>
      <c r="C9" s="3">
        <v>737</v>
      </c>
      <c r="D9" s="3">
        <v>14</v>
      </c>
      <c r="E9" s="8">
        <f t="shared" si="0"/>
        <v>1.8995929443690638</v>
      </c>
      <c r="I9" s="7" t="s">
        <v>0</v>
      </c>
      <c r="J9" s="8">
        <v>0.82174091682808</v>
      </c>
      <c r="K9" s="1"/>
    </row>
    <row r="10" spans="2:10" ht="18" customHeight="1">
      <c r="B10" s="7" t="s">
        <v>6</v>
      </c>
      <c r="C10" s="3">
        <v>2417</v>
      </c>
      <c r="D10" s="3">
        <v>7</v>
      </c>
      <c r="E10" s="8">
        <f t="shared" si="0"/>
        <v>0.2896152254861398</v>
      </c>
      <c r="I10" s="7" t="s">
        <v>1</v>
      </c>
      <c r="J10" s="8">
        <v>0.8005822416302766</v>
      </c>
    </row>
    <row r="11" spans="2:10" ht="18" customHeight="1">
      <c r="B11" s="7" t="s">
        <v>7</v>
      </c>
      <c r="C11" s="3">
        <v>1930</v>
      </c>
      <c r="D11" s="3">
        <v>4</v>
      </c>
      <c r="E11" s="8">
        <f t="shared" si="0"/>
        <v>0.20725388601036268</v>
      </c>
      <c r="I11" s="7" t="s">
        <v>2</v>
      </c>
      <c r="J11" s="8">
        <v>0.554016620498615</v>
      </c>
    </row>
    <row r="12" spans="2:10" ht="18" customHeight="1">
      <c r="B12" s="7" t="s">
        <v>8</v>
      </c>
      <c r="C12" s="3">
        <v>8733</v>
      </c>
      <c r="D12" s="3">
        <v>127</v>
      </c>
      <c r="E12" s="8">
        <f t="shared" si="0"/>
        <v>1.45425397915951</v>
      </c>
      <c r="I12" s="7" t="s">
        <v>10</v>
      </c>
      <c r="J12" s="8">
        <v>0.39643211100099107</v>
      </c>
    </row>
    <row r="13" spans="2:10" ht="18" customHeight="1">
      <c r="B13" s="7" t="s">
        <v>11</v>
      </c>
      <c r="C13" s="3">
        <v>3201</v>
      </c>
      <c r="D13" s="3">
        <v>41</v>
      </c>
      <c r="E13" s="8">
        <f t="shared" si="0"/>
        <v>1.280849734457982</v>
      </c>
      <c r="I13" s="7" t="s">
        <v>3</v>
      </c>
      <c r="J13" s="8">
        <v>0.3768413840356286</v>
      </c>
    </row>
    <row r="14" spans="2:10" ht="18" customHeight="1">
      <c r="B14" s="7" t="s">
        <v>9</v>
      </c>
      <c r="C14" s="3">
        <v>1215</v>
      </c>
      <c r="D14" s="3">
        <v>2</v>
      </c>
      <c r="E14" s="8">
        <f t="shared" si="0"/>
        <v>0.1646090534979424</v>
      </c>
      <c r="I14" s="7" t="s">
        <v>4</v>
      </c>
      <c r="J14" s="8">
        <v>0.3764612641172974</v>
      </c>
    </row>
    <row r="15" spans="2:10" ht="18" customHeight="1">
      <c r="B15" s="7" t="s">
        <v>10</v>
      </c>
      <c r="C15" s="3">
        <v>2018</v>
      </c>
      <c r="D15" s="3">
        <v>8</v>
      </c>
      <c r="E15" s="8">
        <f t="shared" si="0"/>
        <v>0.39643211100099107</v>
      </c>
      <c r="I15" s="7" t="s">
        <v>7</v>
      </c>
      <c r="J15" s="8">
        <v>0.3626943005181347</v>
      </c>
    </row>
    <row r="16" spans="2:10" ht="18" customHeight="1" thickBot="1">
      <c r="B16" s="9" t="s">
        <v>0</v>
      </c>
      <c r="C16" s="10">
        <f>SUM(C5:C15)</f>
        <v>34074</v>
      </c>
      <c r="D16" s="10">
        <f>SUM(D5:D15)</f>
        <v>280</v>
      </c>
      <c r="E16" s="11">
        <f t="shared" si="0"/>
        <v>0.82174091682808</v>
      </c>
      <c r="I16" s="7" t="s">
        <v>6</v>
      </c>
      <c r="J16" s="8">
        <v>0.2896152254861398</v>
      </c>
    </row>
    <row r="17" spans="9:10" ht="18" customHeight="1" thickBot="1">
      <c r="I17" s="9" t="s">
        <v>9</v>
      </c>
      <c r="J17" s="11">
        <v>0.1646090534979424</v>
      </c>
    </row>
    <row r="18" ht="18" customHeight="1">
      <c r="J18">
        <f>SUM(J6:J17)</f>
        <v>8.754788138132584</v>
      </c>
    </row>
    <row r="19" ht="18" customHeight="1"/>
    <row r="20" ht="18" customHeight="1"/>
    <row r="21" ht="18" customHeight="1"/>
    <row r="22" ht="15.75" customHeight="1">
      <c r="E22"/>
    </row>
    <row r="23" ht="15.75" customHeight="1">
      <c r="E23"/>
    </row>
    <row r="24" ht="15.75" customHeight="1">
      <c r="E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B2:E3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5">
      <selection activeCell="G21" sqref="G21"/>
    </sheetView>
  </sheetViews>
  <sheetFormatPr defaultColWidth="11.421875" defaultRowHeight="12.75"/>
  <cols>
    <col min="2" max="2" width="14.8515625" style="0" customWidth="1"/>
    <col min="3" max="3" width="17.00390625" style="0" customWidth="1"/>
    <col min="4" max="4" width="14.00390625" style="0" bestFit="1" customWidth="1"/>
    <col min="5" max="5" width="11.421875" style="1" customWidth="1"/>
  </cols>
  <sheetData>
    <row r="1" ht="13.5" thickBot="1"/>
    <row r="2" spans="2:5" ht="12.75">
      <c r="B2" s="47" t="s">
        <v>23</v>
      </c>
      <c r="C2" s="48"/>
      <c r="D2" s="48"/>
      <c r="E2" s="49"/>
    </row>
    <row r="3" spans="2:5" ht="13.5" thickBot="1">
      <c r="B3" s="50"/>
      <c r="C3" s="51"/>
      <c r="D3" s="51"/>
      <c r="E3" s="52"/>
    </row>
    <row r="4" spans="2:5" ht="38.25">
      <c r="B4" s="4" t="s">
        <v>14</v>
      </c>
      <c r="C4" s="5" t="s">
        <v>25</v>
      </c>
      <c r="D4" s="5" t="s">
        <v>12</v>
      </c>
      <c r="E4" s="13" t="s">
        <v>26</v>
      </c>
    </row>
    <row r="5" spans="2:10" ht="18" customHeight="1">
      <c r="B5" s="7" t="s">
        <v>1</v>
      </c>
      <c r="C5" s="3">
        <v>5496</v>
      </c>
      <c r="D5" s="3">
        <v>9</v>
      </c>
      <c r="E5" s="8">
        <f aca="true" t="shared" si="0" ref="E5:E16">D5/C5*100</f>
        <v>0.16375545851528384</v>
      </c>
      <c r="I5" s="2" t="s">
        <v>14</v>
      </c>
      <c r="J5" s="3" t="s">
        <v>13</v>
      </c>
    </row>
    <row r="6" spans="2:10" ht="18" customHeight="1">
      <c r="B6" s="7" t="s">
        <v>2</v>
      </c>
      <c r="C6" s="3">
        <v>361</v>
      </c>
      <c r="D6" s="3">
        <v>2</v>
      </c>
      <c r="E6" s="8">
        <f t="shared" si="0"/>
        <v>0.554016620498615</v>
      </c>
      <c r="I6" s="7" t="s">
        <v>5</v>
      </c>
      <c r="J6" s="8">
        <v>1.7639077340569878</v>
      </c>
    </row>
    <row r="7" spans="2:11" ht="18" customHeight="1">
      <c r="B7" s="7" t="s">
        <v>3</v>
      </c>
      <c r="C7" s="3">
        <v>2919</v>
      </c>
      <c r="D7" s="3">
        <v>11</v>
      </c>
      <c r="E7" s="8">
        <f t="shared" si="0"/>
        <v>0.3768413840356286</v>
      </c>
      <c r="I7" s="7" t="s">
        <v>8</v>
      </c>
      <c r="J7" s="8">
        <v>1.3626474292911943</v>
      </c>
      <c r="K7" s="1"/>
    </row>
    <row r="8" spans="2:11" ht="18" customHeight="1">
      <c r="B8" s="7" t="s">
        <v>4</v>
      </c>
      <c r="C8" s="3">
        <v>5047</v>
      </c>
      <c r="D8" s="3">
        <v>5</v>
      </c>
      <c r="E8" s="8">
        <f t="shared" si="0"/>
        <v>0.09906875371507827</v>
      </c>
      <c r="I8" s="7" t="s">
        <v>11</v>
      </c>
      <c r="J8" s="8">
        <v>1.0934083099031553</v>
      </c>
      <c r="K8" s="1"/>
    </row>
    <row r="9" spans="2:11" ht="18" customHeight="1">
      <c r="B9" s="7" t="s">
        <v>5</v>
      </c>
      <c r="C9" s="3">
        <v>737</v>
      </c>
      <c r="D9" s="3">
        <v>13</v>
      </c>
      <c r="E9" s="8">
        <f t="shared" si="0"/>
        <v>1.7639077340569878</v>
      </c>
      <c r="I9" s="7" t="s">
        <v>6</v>
      </c>
      <c r="J9" s="8">
        <v>0.8688456764584195</v>
      </c>
      <c r="K9" s="1"/>
    </row>
    <row r="10" spans="2:10" ht="18" customHeight="1">
      <c r="B10" s="7" t="s">
        <v>6</v>
      </c>
      <c r="C10" s="3">
        <v>2417</v>
      </c>
      <c r="D10" s="3">
        <v>21</v>
      </c>
      <c r="E10" s="8">
        <f t="shared" si="0"/>
        <v>0.8688456764584195</v>
      </c>
      <c r="I10" s="7" t="s">
        <v>10</v>
      </c>
      <c r="J10" s="8">
        <v>0.6937561942517344</v>
      </c>
    </row>
    <row r="11" spans="2:10" ht="18" customHeight="1">
      <c r="B11" s="7" t="s">
        <v>7</v>
      </c>
      <c r="C11" s="3">
        <v>1930</v>
      </c>
      <c r="D11" s="3">
        <v>3</v>
      </c>
      <c r="E11" s="8">
        <f t="shared" si="0"/>
        <v>0.15544041450777202</v>
      </c>
      <c r="I11" s="7" t="s">
        <v>0</v>
      </c>
      <c r="J11" s="8">
        <v>0.6896754123378529</v>
      </c>
    </row>
    <row r="12" spans="2:10" ht="18" customHeight="1">
      <c r="B12" s="7" t="s">
        <v>8</v>
      </c>
      <c r="C12" s="3">
        <v>8733</v>
      </c>
      <c r="D12" s="3">
        <v>119</v>
      </c>
      <c r="E12" s="8">
        <f t="shared" si="0"/>
        <v>1.3626474292911943</v>
      </c>
      <c r="I12" s="7" t="s">
        <v>2</v>
      </c>
      <c r="J12" s="8">
        <v>0.554016620498615</v>
      </c>
    </row>
    <row r="13" spans="2:10" ht="18" customHeight="1">
      <c r="B13" s="7" t="s">
        <v>11</v>
      </c>
      <c r="C13" s="3">
        <v>3201</v>
      </c>
      <c r="D13" s="3">
        <v>35</v>
      </c>
      <c r="E13" s="8">
        <f t="shared" si="0"/>
        <v>1.0934083099031553</v>
      </c>
      <c r="I13" s="7" t="s">
        <v>3</v>
      </c>
      <c r="J13" s="8">
        <v>0.3768413840356286</v>
      </c>
    </row>
    <row r="14" spans="2:10" ht="18" customHeight="1">
      <c r="B14" s="7" t="s">
        <v>9</v>
      </c>
      <c r="C14" s="3">
        <v>1215</v>
      </c>
      <c r="D14" s="3">
        <v>3</v>
      </c>
      <c r="E14" s="8">
        <f t="shared" si="0"/>
        <v>0.24691358024691357</v>
      </c>
      <c r="I14" s="7" t="s">
        <v>9</v>
      </c>
      <c r="J14" s="8">
        <v>0.24691358024691357</v>
      </c>
    </row>
    <row r="15" spans="2:10" ht="18" customHeight="1">
      <c r="B15" s="7" t="s">
        <v>10</v>
      </c>
      <c r="C15" s="3">
        <v>2018</v>
      </c>
      <c r="D15" s="3">
        <v>14</v>
      </c>
      <c r="E15" s="8">
        <f t="shared" si="0"/>
        <v>0.6937561942517344</v>
      </c>
      <c r="I15" s="7" t="s">
        <v>1</v>
      </c>
      <c r="J15" s="8">
        <v>0.16375545851528384</v>
      </c>
    </row>
    <row r="16" spans="2:10" ht="18" customHeight="1" thickBot="1">
      <c r="B16" s="9" t="s">
        <v>0</v>
      </c>
      <c r="C16" s="10">
        <f>SUM(C5:C15)</f>
        <v>34074</v>
      </c>
      <c r="D16" s="10">
        <f>SUM(D5:D15)</f>
        <v>235</v>
      </c>
      <c r="E16" s="11">
        <f t="shared" si="0"/>
        <v>0.6896754123378529</v>
      </c>
      <c r="I16" s="7" t="s">
        <v>7</v>
      </c>
      <c r="J16" s="8">
        <v>0.15544041450777202</v>
      </c>
    </row>
    <row r="17" spans="9:10" ht="18" customHeight="1" thickBot="1">
      <c r="I17" s="9" t="s">
        <v>4</v>
      </c>
      <c r="J17" s="11">
        <v>0.09906875371507827</v>
      </c>
    </row>
    <row r="18" ht="18" customHeight="1"/>
    <row r="19" ht="18" customHeight="1"/>
    <row r="20" ht="18" customHeight="1"/>
    <row r="21" ht="18" customHeight="1"/>
    <row r="22" ht="15.75" customHeight="1">
      <c r="E22"/>
    </row>
    <row r="23" ht="15.75" customHeight="1">
      <c r="E23"/>
    </row>
    <row r="24" ht="15.75" customHeight="1">
      <c r="E2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B2:E3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cjppu</dc:creator>
  <cp:keywords/>
  <dc:description/>
  <cp:lastModifiedBy>Administrador</cp:lastModifiedBy>
  <cp:lastPrinted>2008-07-07T21:04:37Z</cp:lastPrinted>
  <dcterms:created xsi:type="dcterms:W3CDTF">2008-04-21T12:37:19Z</dcterms:created>
  <dcterms:modified xsi:type="dcterms:W3CDTF">2008-05-13T16:26:22Z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