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7920" firstSheet="1" activeTab="1"/>
  </bookViews>
  <sheets>
    <sheet name="ACTIVOS DIRECTORIO" sheetId="1" r:id="rId1"/>
    <sheet name="JUBILADOS DIRECTORIO" sheetId="2" r:id="rId2"/>
    <sheet name="COMISION ASESORA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<sst xmlns="http://schemas.openxmlformats.org/spreadsheetml/2006/main" count="53" uniqueCount="37">
  <si>
    <t>RESULTADO FINAL</t>
  </si>
  <si>
    <t>ACTIVOS</t>
  </si>
  <si>
    <t>DIRECTORIO</t>
  </si>
  <si>
    <t>Nº HOJAS</t>
  </si>
  <si>
    <t>Votos al lema</t>
  </si>
  <si>
    <t>Votos en blanco</t>
  </si>
  <si>
    <t>Hojas Anul.</t>
  </si>
  <si>
    <t>Total de Vot.</t>
  </si>
  <si>
    <t>PRIMARIO</t>
  </si>
  <si>
    <t>OBS.</t>
  </si>
  <si>
    <t>CORREO</t>
  </si>
  <si>
    <t>TOTAL</t>
  </si>
  <si>
    <t>JUBILADOS</t>
  </si>
  <si>
    <t>Escrutinio Primario</t>
  </si>
  <si>
    <t>COMISION ASESORA ACTIVOS Y JUBILADOS</t>
  </si>
  <si>
    <t>PROFESIONES Y Nº DE HOJAS</t>
  </si>
  <si>
    <t>Abog.</t>
  </si>
  <si>
    <t>Agri.</t>
  </si>
  <si>
    <t>Arq.</t>
  </si>
  <si>
    <t>Cdor.</t>
  </si>
  <si>
    <t>Ing. Agr.</t>
  </si>
  <si>
    <t>Ing. Civil</t>
  </si>
  <si>
    <t>Ing. Ind.</t>
  </si>
  <si>
    <t>Medico</t>
  </si>
  <si>
    <t>Odontó.</t>
  </si>
  <si>
    <t>Part.</t>
  </si>
  <si>
    <t>Quím.. Ind.</t>
  </si>
  <si>
    <t>Trad. Publico</t>
  </si>
  <si>
    <t>Vet.</t>
  </si>
  <si>
    <t>ESCRUTINIO PRIMARIO</t>
  </si>
  <si>
    <t>TOTAL DEL PAIS</t>
  </si>
  <si>
    <t>LEMA HOJA 2:</t>
  </si>
  <si>
    <t>AGRUPACION UNIVERSITARIAS URUGUAY</t>
  </si>
  <si>
    <t>LEMA HOJA 4,5Y 6</t>
  </si>
  <si>
    <t>JUNTOS PARA PROFUNDIZAR LOS CAMBIOS</t>
  </si>
  <si>
    <t>LEMA HOJA 7:</t>
  </si>
  <si>
    <t>ALTERNATIVA UNIVERSITARIAS</t>
  </si>
</sst>
</file>

<file path=xl/styles.xml><?xml version="1.0" encoding="utf-8"?>
<styleSheet xmlns="http://schemas.openxmlformats.org/spreadsheetml/2006/main">
  <numFmts count="20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_-* #,##0.00_-;\-* #,##0.00_-;_-* &quot;-&quot;??_-;_-@_-"/>
    <numFmt numFmtId="173" formatCode="_-* #,##0_-;\-* #,##0_-;_-* &quot;-&quot;??_-;_-@_-"/>
    <numFmt numFmtId="174" formatCode="_(* #,##0.0_);_(* \(#,##0.0\);_(* &quot;-&quot;??_);_(@_)"/>
    <numFmt numFmtId="175" formatCode="_(* #,##0_);_(* \(#,##0\);_(* &quot;-&quot;??_);_(@_)"/>
  </numFmts>
  <fonts count="37"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31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31"/>
      <name val="Calibri"/>
      <family val="2"/>
    </font>
    <font>
      <b/>
      <i/>
      <u val="single"/>
      <sz val="20"/>
      <name val="Arial"/>
      <family val="2"/>
    </font>
    <font>
      <b/>
      <i/>
      <u val="single"/>
      <sz val="20"/>
      <color indexed="12"/>
      <name val="Arial"/>
      <family val="2"/>
    </font>
    <font>
      <b/>
      <i/>
      <u val="single"/>
      <sz val="12"/>
      <color indexed="48"/>
      <name val="Arial"/>
      <family val="2"/>
    </font>
    <font>
      <b/>
      <u val="single"/>
      <sz val="10"/>
      <color indexed="4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6"/>
      <color indexed="57"/>
      <name val="Arial"/>
      <family val="2"/>
    </font>
    <font>
      <b/>
      <sz val="10"/>
      <color indexed="57"/>
      <name val="Arial"/>
      <family val="2"/>
    </font>
    <font>
      <b/>
      <u val="single"/>
      <sz val="10"/>
      <color indexed="57"/>
      <name val="Arial"/>
      <family val="2"/>
    </font>
    <font>
      <b/>
      <sz val="7"/>
      <name val="Arial"/>
      <family val="2"/>
    </font>
    <font>
      <b/>
      <i/>
      <u val="single"/>
      <sz val="11"/>
      <color indexed="62"/>
      <name val="Arial"/>
      <family val="2"/>
    </font>
    <font>
      <sz val="8"/>
      <color indexed="4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0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12"/>
      <color indexed="9"/>
      <name val="Arial"/>
      <family val="2"/>
    </font>
    <font>
      <sz val="14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lightGrid">
        <fgColor indexed="8"/>
        <bgColor indexed="22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 style="thin"/>
      <bottom style="medium"/>
    </border>
    <border>
      <left style="thin"/>
      <right style="thin"/>
      <top style="medium"/>
      <bottom style="double"/>
    </border>
    <border>
      <left style="double"/>
      <right style="double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5" fillId="11" borderId="0" applyNumberFormat="0" applyBorder="0" applyAlignment="0" applyProtection="0"/>
    <xf numFmtId="0" fontId="10" fillId="2" borderId="1" applyNumberFormat="0" applyAlignment="0" applyProtection="0"/>
    <xf numFmtId="0" fontId="12" fillId="12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8" fillId="3" borderId="1" applyNumberFormat="0" applyAlignment="0" applyProtection="0"/>
    <xf numFmtId="0" fontId="6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9" fillId="2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173" fontId="0" fillId="0" borderId="0" xfId="46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" fontId="23" fillId="0" borderId="12" xfId="46" applyNumberFormat="1" applyFont="1" applyFill="1" applyBorder="1" applyAlignment="1">
      <alignment horizontal="center" vertical="center" wrapText="1"/>
    </xf>
    <xf numFmtId="1" fontId="22" fillId="0" borderId="13" xfId="46" applyNumberFormat="1" applyFont="1" applyBorder="1" applyAlignment="1">
      <alignment horizontal="center" vertical="center" wrapText="1"/>
    </xf>
    <xf numFmtId="1" fontId="23" fillId="0" borderId="14" xfId="46" applyNumberFormat="1" applyFont="1" applyFill="1" applyBorder="1" applyAlignment="1">
      <alignment horizontal="center" vertical="center" wrapText="1"/>
    </xf>
    <xf numFmtId="1" fontId="22" fillId="0" borderId="15" xfId="46" applyNumberFormat="1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1" fontId="0" fillId="0" borderId="28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1" fontId="15" fillId="0" borderId="3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34" fillId="0" borderId="0" xfId="0" applyFont="1" applyAlignment="1">
      <alignment/>
    </xf>
    <xf numFmtId="0" fontId="22" fillId="0" borderId="29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35" fillId="18" borderId="11" xfId="0" applyFont="1" applyFill="1" applyBorder="1" applyAlignment="1">
      <alignment horizontal="center" vertical="center" wrapText="1"/>
    </xf>
    <xf numFmtId="175" fontId="36" fillId="0" borderId="21" xfId="46" applyNumberFormat="1" applyFont="1" applyFill="1" applyBorder="1" applyAlignment="1">
      <alignment vertical="center" wrapText="1"/>
    </xf>
    <xf numFmtId="0" fontId="23" fillId="0" borderId="33" xfId="0" applyFont="1" applyBorder="1" applyAlignment="1">
      <alignment horizontal="center" vertical="center" wrapText="1"/>
    </xf>
    <xf numFmtId="1" fontId="24" fillId="0" borderId="19" xfId="46" applyNumberFormat="1" applyFont="1" applyFill="1" applyBorder="1" applyAlignment="1">
      <alignment horizontal="right" vertical="center" wrapText="1"/>
    </xf>
    <xf numFmtId="0" fontId="0" fillId="0" borderId="34" xfId="0" applyBorder="1" applyAlignment="1">
      <alignment/>
    </xf>
    <xf numFmtId="1" fontId="24" fillId="0" borderId="34" xfId="46" applyNumberFormat="1" applyFont="1" applyFill="1" applyBorder="1" applyAlignment="1">
      <alignment horizontal="left" vertical="center" wrapText="1"/>
    </xf>
    <xf numFmtId="1" fontId="24" fillId="0" borderId="34" xfId="46" applyNumberFormat="1" applyFont="1" applyFill="1" applyBorder="1" applyAlignment="1">
      <alignment vertical="center" wrapText="1"/>
    </xf>
    <xf numFmtId="1" fontId="24" fillId="0" borderId="35" xfId="46" applyNumberFormat="1" applyFont="1" applyFill="1" applyBorder="1" applyAlignment="1">
      <alignment vertical="center" wrapText="1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_c00514\comisionjubypens.univ\planillas\planillas%20con%20resultados%20escrutinio%20primario\PLANILLADO%20RESULTADOS%20ELECCION%202009%20c_h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OS"/>
      <sheetName val="JUBILADOS"/>
    </sheetNames>
    <sheetDataSet>
      <sheetData sheetId="0">
        <row r="215">
          <cell r="B215">
            <v>709</v>
          </cell>
          <cell r="C215">
            <v>486</v>
          </cell>
          <cell r="D215">
            <v>401</v>
          </cell>
          <cell r="E215">
            <v>1101</v>
          </cell>
          <cell r="F215">
            <v>280</v>
          </cell>
          <cell r="G215">
            <v>1</v>
          </cell>
          <cell r="H215">
            <v>227</v>
          </cell>
          <cell r="I215">
            <v>140</v>
          </cell>
          <cell r="K215">
            <v>3714</v>
          </cell>
          <cell r="M215">
            <v>401</v>
          </cell>
          <cell r="N215">
            <v>39</v>
          </cell>
          <cell r="O215">
            <v>97</v>
          </cell>
          <cell r="P215">
            <v>178</v>
          </cell>
          <cell r="Q215">
            <v>145</v>
          </cell>
          <cell r="R215">
            <v>74</v>
          </cell>
          <cell r="S215">
            <v>39</v>
          </cell>
          <cell r="T215">
            <v>37</v>
          </cell>
          <cell r="U215">
            <v>1164</v>
          </cell>
          <cell r="V215">
            <v>159</v>
          </cell>
          <cell r="W215">
            <v>7</v>
          </cell>
          <cell r="X215">
            <v>18</v>
          </cell>
          <cell r="Y215">
            <v>6</v>
          </cell>
          <cell r="Z215">
            <v>179</v>
          </cell>
          <cell r="AA215">
            <v>365</v>
          </cell>
          <cell r="AB215">
            <v>241</v>
          </cell>
        </row>
      </sheetData>
      <sheetData sheetId="1">
        <row r="193">
          <cell r="B193">
            <v>882</v>
          </cell>
          <cell r="C193">
            <v>95</v>
          </cell>
          <cell r="D193">
            <v>55</v>
          </cell>
          <cell r="H193">
            <v>86</v>
          </cell>
          <cell r="I193">
            <v>11</v>
          </cell>
          <cell r="J193">
            <v>42</v>
          </cell>
          <cell r="K193">
            <v>41</v>
          </cell>
          <cell r="L193">
            <v>47</v>
          </cell>
          <cell r="M193">
            <v>6</v>
          </cell>
          <cell r="N193">
            <v>8</v>
          </cell>
          <cell r="O193">
            <v>14</v>
          </cell>
          <cell r="P193">
            <v>133</v>
          </cell>
          <cell r="Q193">
            <v>18</v>
          </cell>
          <cell r="R193">
            <v>6</v>
          </cell>
          <cell r="S193">
            <v>6</v>
          </cell>
          <cell r="T193">
            <v>0</v>
          </cell>
          <cell r="U193">
            <v>55</v>
          </cell>
          <cell r="V193">
            <v>113</v>
          </cell>
          <cell r="W193">
            <v>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6"/>
  <sheetViews>
    <sheetView zoomScalePageLayoutView="0" workbookViewId="0" topLeftCell="A1">
      <selection activeCell="H10" sqref="H10"/>
    </sheetView>
  </sheetViews>
  <sheetFormatPr defaultColWidth="11.421875" defaultRowHeight="15"/>
  <cols>
    <col min="1" max="1" width="11.7109375" style="0" customWidth="1"/>
    <col min="6" max="6" width="11.8515625" style="0" bestFit="1" customWidth="1"/>
    <col min="8" max="8" width="11.140625" style="0" customWidth="1"/>
  </cols>
  <sheetData>
    <row r="1" s="1" customFormat="1" ht="15" thickBot="1"/>
    <row r="2" spans="1:10" s="1" customFormat="1" ht="26.25" thickBot="1">
      <c r="A2" s="55" t="s">
        <v>0</v>
      </c>
      <c r="B2" s="56"/>
      <c r="C2" s="56"/>
      <c r="D2" s="56"/>
      <c r="E2" s="56"/>
      <c r="F2" s="56"/>
      <c r="G2" s="56"/>
      <c r="H2" s="56"/>
      <c r="I2" s="56"/>
      <c r="J2" s="57"/>
    </row>
    <row r="3" spans="1:10" s="1" customFormat="1" ht="26.25" thickBot="1">
      <c r="A3" s="58" t="s">
        <v>1</v>
      </c>
      <c r="B3" s="59"/>
      <c r="C3" s="59"/>
      <c r="D3" s="59"/>
      <c r="E3" s="59"/>
      <c r="F3" s="59"/>
      <c r="G3" s="59"/>
      <c r="H3" s="59"/>
      <c r="I3" s="59"/>
      <c r="J3" s="60"/>
    </row>
    <row r="4" spans="1:10" s="1" customFormat="1" ht="15">
      <c r="A4" s="12"/>
      <c r="B4" s="46" t="s">
        <v>2</v>
      </c>
      <c r="C4" s="47"/>
      <c r="D4" s="47"/>
      <c r="E4" s="47"/>
      <c r="F4" s="47"/>
      <c r="G4" s="47"/>
      <c r="H4" s="47"/>
      <c r="I4" s="47"/>
      <c r="J4" s="48"/>
    </row>
    <row r="5" spans="1:10" s="1" customFormat="1" ht="14.25">
      <c r="A5" s="12"/>
      <c r="B5" s="49" t="s">
        <v>3</v>
      </c>
      <c r="C5" s="50"/>
      <c r="D5" s="50"/>
      <c r="E5" s="50"/>
      <c r="F5" s="50"/>
      <c r="G5" s="50"/>
      <c r="H5" s="50"/>
      <c r="I5" s="50"/>
      <c r="J5" s="51"/>
    </row>
    <row r="6" spans="1:16" s="4" customFormat="1" ht="14.25">
      <c r="A6" s="13"/>
      <c r="B6" s="52"/>
      <c r="C6" s="53"/>
      <c r="D6" s="53"/>
      <c r="E6" s="53"/>
      <c r="F6" s="53"/>
      <c r="G6" s="53"/>
      <c r="H6" s="53"/>
      <c r="I6" s="53"/>
      <c r="J6" s="54"/>
      <c r="P6" s="5"/>
    </row>
    <row r="7" spans="1:10" ht="23.25" customHeight="1" thickBot="1">
      <c r="A7" s="14"/>
      <c r="B7" s="6">
        <v>2</v>
      </c>
      <c r="C7" s="38">
        <v>4</v>
      </c>
      <c r="D7" s="38">
        <v>5</v>
      </c>
      <c r="E7" s="38">
        <v>6</v>
      </c>
      <c r="F7" s="40" t="s">
        <v>4</v>
      </c>
      <c r="G7" s="7">
        <v>7</v>
      </c>
      <c r="H7" s="40" t="s">
        <v>5</v>
      </c>
      <c r="I7" s="40" t="s">
        <v>6</v>
      </c>
      <c r="J7" s="40" t="s">
        <v>7</v>
      </c>
    </row>
    <row r="8" spans="1:10" ht="22.5" customHeight="1" thickBot="1">
      <c r="A8" s="10" t="s">
        <v>8</v>
      </c>
      <c r="B8" s="11">
        <f>'[1]ACTIVOS'!B215</f>
        <v>709</v>
      </c>
      <c r="C8" s="11">
        <f>'[1]ACTIVOS'!C215</f>
        <v>486</v>
      </c>
      <c r="D8" s="11">
        <f>'[1]ACTIVOS'!D215</f>
        <v>401</v>
      </c>
      <c r="E8" s="11">
        <f>'[1]ACTIVOS'!E215</f>
        <v>1101</v>
      </c>
      <c r="F8" s="11">
        <f>'[1]ACTIVOS'!G215</f>
        <v>1</v>
      </c>
      <c r="G8" s="11">
        <f>'[1]ACTIVOS'!F215</f>
        <v>280</v>
      </c>
      <c r="H8" s="11">
        <f>'[1]ACTIVOS'!H215</f>
        <v>227</v>
      </c>
      <c r="I8" s="11">
        <f>'[1]ACTIVOS'!I215</f>
        <v>140</v>
      </c>
      <c r="J8" s="11">
        <f>'[1]ACTIVOS'!K215</f>
        <v>3714</v>
      </c>
    </row>
    <row r="9" spans="1:10" ht="22.5" customHeight="1" thickBot="1">
      <c r="A9" s="8" t="s">
        <v>9</v>
      </c>
      <c r="B9" s="9">
        <v>105</v>
      </c>
      <c r="C9" s="9">
        <v>36</v>
      </c>
      <c r="D9" s="9">
        <v>32</v>
      </c>
      <c r="E9" s="9">
        <v>107</v>
      </c>
      <c r="F9" s="9">
        <v>0</v>
      </c>
      <c r="G9" s="9">
        <v>37</v>
      </c>
      <c r="H9" s="9">
        <v>26</v>
      </c>
      <c r="I9" s="9">
        <v>22</v>
      </c>
      <c r="J9" s="9">
        <f>SUM(B9:I9)</f>
        <v>365</v>
      </c>
    </row>
    <row r="10" spans="1:10" ht="22.5" customHeight="1" thickBot="1">
      <c r="A10" s="8" t="s">
        <v>10</v>
      </c>
      <c r="B10" s="9">
        <v>25</v>
      </c>
      <c r="C10" s="9">
        <v>16</v>
      </c>
      <c r="D10" s="9">
        <v>71</v>
      </c>
      <c r="E10" s="9">
        <v>36</v>
      </c>
      <c r="F10" s="9">
        <v>1</v>
      </c>
      <c r="G10" s="9">
        <v>4</v>
      </c>
      <c r="H10" s="9">
        <v>154</v>
      </c>
      <c r="I10" s="9">
        <v>12</v>
      </c>
      <c r="J10" s="9">
        <f>SUM(B10:I10)</f>
        <v>319</v>
      </c>
    </row>
    <row r="11" spans="1:10" ht="22.5" customHeight="1" thickBot="1">
      <c r="A11" s="8" t="s">
        <v>11</v>
      </c>
      <c r="B11" s="9">
        <f>SUM(B8:B10)</f>
        <v>839</v>
      </c>
      <c r="C11" s="9">
        <f aca="true" t="shared" si="0" ref="C11:J11">SUM(C8:C10)</f>
        <v>538</v>
      </c>
      <c r="D11" s="9">
        <f t="shared" si="0"/>
        <v>504</v>
      </c>
      <c r="E11" s="9">
        <f t="shared" si="0"/>
        <v>1244</v>
      </c>
      <c r="F11" s="9">
        <f t="shared" si="0"/>
        <v>2</v>
      </c>
      <c r="G11" s="9">
        <f t="shared" si="0"/>
        <v>321</v>
      </c>
      <c r="H11" s="9">
        <f t="shared" si="0"/>
        <v>407</v>
      </c>
      <c r="I11" s="9">
        <f t="shared" si="0"/>
        <v>174</v>
      </c>
      <c r="J11" s="9">
        <f t="shared" si="0"/>
        <v>4398</v>
      </c>
    </row>
    <row r="13" ht="15" thickBot="1"/>
    <row r="14" spans="1:6" ht="21" customHeight="1" thickBot="1">
      <c r="A14" s="41" t="s">
        <v>31</v>
      </c>
      <c r="B14" s="42"/>
      <c r="C14" s="44" t="s">
        <v>32</v>
      </c>
      <c r="D14" s="44"/>
      <c r="E14" s="45"/>
      <c r="F14" s="39">
        <f>B11</f>
        <v>839</v>
      </c>
    </row>
    <row r="15" spans="1:6" ht="21.75" customHeight="1" thickBot="1">
      <c r="A15" s="41" t="s">
        <v>33</v>
      </c>
      <c r="B15" s="42"/>
      <c r="C15" s="43" t="s">
        <v>34</v>
      </c>
      <c r="D15" s="43"/>
      <c r="E15" s="43"/>
      <c r="F15" s="39">
        <f>SUM(C11:F11)</f>
        <v>2288</v>
      </c>
    </row>
    <row r="16" spans="1:6" ht="20.25" customHeight="1" thickBot="1">
      <c r="A16" s="41" t="s">
        <v>35</v>
      </c>
      <c r="B16" s="42"/>
      <c r="C16" s="43" t="s">
        <v>36</v>
      </c>
      <c r="D16" s="43"/>
      <c r="E16" s="43"/>
      <c r="F16" s="39">
        <f>G11</f>
        <v>321</v>
      </c>
    </row>
  </sheetData>
  <sheetProtection/>
  <mergeCells count="10">
    <mergeCell ref="A2:J2"/>
    <mergeCell ref="A3:J3"/>
    <mergeCell ref="A14:B14"/>
    <mergeCell ref="C14:E14"/>
    <mergeCell ref="B4:J4"/>
    <mergeCell ref="B5:J6"/>
    <mergeCell ref="A15:B15"/>
    <mergeCell ref="A16:B16"/>
    <mergeCell ref="C15:E15"/>
    <mergeCell ref="C16:E16"/>
  </mergeCells>
  <printOptions horizontalCentered="1"/>
  <pageMargins left="0.7086614173228347" right="0.7086614173228347" top="0.7480314960629921" bottom="0.7480314960629921" header="0.31496062992125984" footer="0.31496062992125984"/>
  <pageSetup horizontalDpi="360" verticalDpi="360" orientation="landscape" paperSize="9" r:id="rId1"/>
  <headerFooter alignWithMargins="0">
    <oddHeader>&amp;LElecciones de la Caja Profesionales Universitarios&amp;R27 de agosto del 2009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E9" sqref="E9"/>
    </sheetView>
  </sheetViews>
  <sheetFormatPr defaultColWidth="11.421875" defaultRowHeight="15"/>
  <cols>
    <col min="5" max="5" width="11.421875" style="0" customWidth="1"/>
  </cols>
  <sheetData>
    <row r="1" spans="1:5" ht="26.25" thickBot="1">
      <c r="A1" s="61" t="s">
        <v>0</v>
      </c>
      <c r="B1" s="62"/>
      <c r="C1" s="62"/>
      <c r="D1" s="62"/>
      <c r="E1" s="63"/>
    </row>
    <row r="2" spans="1:5" ht="21.75" thickBot="1" thickTop="1">
      <c r="A2" s="64" t="s">
        <v>12</v>
      </c>
      <c r="B2" s="65"/>
      <c r="C2" s="65"/>
      <c r="D2" s="65"/>
      <c r="E2" s="66"/>
    </row>
    <row r="3" spans="2:5" ht="15" thickTop="1">
      <c r="B3" s="67" t="s">
        <v>2</v>
      </c>
      <c r="C3" s="68"/>
      <c r="D3" s="68"/>
      <c r="E3" s="69"/>
    </row>
    <row r="4" spans="2:5" ht="15" thickBot="1">
      <c r="B4" s="70"/>
      <c r="C4" s="71"/>
      <c r="D4" s="71"/>
      <c r="E4" s="72"/>
    </row>
    <row r="5" spans="1:5" ht="21" customHeight="1">
      <c r="A5" s="4"/>
      <c r="B5" s="37" t="s">
        <v>3</v>
      </c>
      <c r="C5" s="73"/>
      <c r="D5" s="73"/>
      <c r="E5" s="74"/>
    </row>
    <row r="6" spans="2:5" s="33" customFormat="1" ht="31.5">
      <c r="B6" s="35">
        <v>1</v>
      </c>
      <c r="C6" s="35" t="s">
        <v>5</v>
      </c>
      <c r="D6" s="35" t="s">
        <v>6</v>
      </c>
      <c r="E6" s="35" t="s">
        <v>7</v>
      </c>
    </row>
    <row r="7" spans="1:5" ht="25.5" customHeight="1">
      <c r="A7" s="36" t="s">
        <v>13</v>
      </c>
      <c r="B7" s="34">
        <f>'[1]JUBILADOS'!B193</f>
        <v>882</v>
      </c>
      <c r="C7" s="34">
        <f>'[1]JUBILADOS'!C193</f>
        <v>95</v>
      </c>
      <c r="D7" s="34">
        <f>'[1]JUBILADOS'!D193</f>
        <v>55</v>
      </c>
      <c r="E7" s="34">
        <f>SUM(B7:D7)</f>
        <v>1032</v>
      </c>
    </row>
    <row r="8" spans="1:5" ht="25.5" customHeight="1">
      <c r="A8" s="36" t="s">
        <v>9</v>
      </c>
      <c r="B8" s="34">
        <v>37</v>
      </c>
      <c r="C8" s="34">
        <v>5</v>
      </c>
      <c r="D8" s="34">
        <v>6</v>
      </c>
      <c r="E8" s="34">
        <f>SUM(B8:D8)</f>
        <v>48</v>
      </c>
    </row>
    <row r="9" spans="1:5" ht="25.5" customHeight="1">
      <c r="A9" s="36" t="s">
        <v>10</v>
      </c>
      <c r="B9" s="34">
        <v>31</v>
      </c>
      <c r="C9" s="34">
        <v>10</v>
      </c>
      <c r="D9" s="34">
        <v>2</v>
      </c>
      <c r="E9" s="34">
        <f>SUM(B9:D9)</f>
        <v>43</v>
      </c>
    </row>
    <row r="10" spans="1:5" ht="25.5" customHeight="1">
      <c r="A10" s="36" t="s">
        <v>11</v>
      </c>
      <c r="B10" s="34">
        <f>SUM(B7:B9)</f>
        <v>950</v>
      </c>
      <c r="C10" s="34">
        <f>SUM(C7:C9)</f>
        <v>110</v>
      </c>
      <c r="D10" s="34">
        <f>SUM(D7:D9)</f>
        <v>63</v>
      </c>
      <c r="E10" s="34">
        <f>SUM(E7:E9)</f>
        <v>1123</v>
      </c>
    </row>
  </sheetData>
  <sheetProtection/>
  <mergeCells count="4">
    <mergeCell ref="A1:E1"/>
    <mergeCell ref="A2:E2"/>
    <mergeCell ref="B3:E4"/>
    <mergeCell ref="C5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120" r:id="rId1"/>
  <headerFooter alignWithMargins="0">
    <oddHeader>&amp;LElecciones de la Caja Profesionales Universitarios&amp;R27 de Agosto del 2009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1"/>
  <sheetViews>
    <sheetView zoomScalePageLayoutView="0" workbookViewId="0" topLeftCell="A4">
      <selection activeCell="N22" sqref="N22"/>
    </sheetView>
  </sheetViews>
  <sheetFormatPr defaultColWidth="11.421875" defaultRowHeight="15"/>
  <cols>
    <col min="1" max="1" width="8.28125" style="0" customWidth="1"/>
    <col min="2" max="2" width="6.421875" style="0" customWidth="1"/>
    <col min="3" max="3" width="6.7109375" style="0" customWidth="1"/>
    <col min="4" max="4" width="6.8515625" style="0" customWidth="1"/>
    <col min="5" max="5" width="7.8515625" style="0" customWidth="1"/>
    <col min="6" max="6" width="6.7109375" style="0" customWidth="1"/>
    <col min="7" max="7" width="6.57421875" style="0" customWidth="1"/>
    <col min="8" max="8" width="7.8515625" style="0" customWidth="1"/>
    <col min="9" max="9" width="7.28125" style="0" customWidth="1"/>
    <col min="10" max="15" width="8.57421875" style="0" customWidth="1"/>
    <col min="16" max="16" width="7.140625" style="0" customWidth="1"/>
    <col min="17" max="17" width="6.7109375" style="0" customWidth="1"/>
    <col min="18" max="18" width="8.57421875" style="0" customWidth="1"/>
  </cols>
  <sheetData>
    <row r="1" spans="2:18" ht="14.25">
      <c r="B1" s="77" t="s">
        <v>30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2:19" ht="15" thickBot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2"/>
    </row>
    <row r="3" spans="2:18" ht="27" thickBot="1" thickTop="1">
      <c r="B3" s="55" t="s">
        <v>14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</row>
    <row r="4" spans="2:18" ht="15" thickBot="1">
      <c r="B4" s="79" t="s">
        <v>15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1"/>
    </row>
    <row r="5" spans="2:18" ht="15" thickBot="1">
      <c r="B5" s="82" t="s">
        <v>3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4"/>
      <c r="P5" s="20"/>
      <c r="Q5" s="20"/>
      <c r="R5" s="21"/>
    </row>
    <row r="6" spans="2:18" ht="15" thickBot="1">
      <c r="B6" s="16" t="s">
        <v>16</v>
      </c>
      <c r="C6" s="15" t="s">
        <v>17</v>
      </c>
      <c r="D6" s="16" t="s">
        <v>18</v>
      </c>
      <c r="E6" s="17" t="s">
        <v>19</v>
      </c>
      <c r="F6" s="75" t="s">
        <v>20</v>
      </c>
      <c r="G6" s="76"/>
      <c r="H6" s="15" t="s">
        <v>21</v>
      </c>
      <c r="I6" s="16" t="s">
        <v>22</v>
      </c>
      <c r="J6" s="18" t="s">
        <v>23</v>
      </c>
      <c r="K6" s="16" t="s">
        <v>24</v>
      </c>
      <c r="L6" s="17" t="s">
        <v>25</v>
      </c>
      <c r="M6" s="15" t="s">
        <v>26</v>
      </c>
      <c r="N6" s="16" t="s">
        <v>27</v>
      </c>
      <c r="O6" s="19" t="s">
        <v>28</v>
      </c>
      <c r="R6" s="26"/>
    </row>
    <row r="7" spans="2:18" ht="28.5" customHeight="1" thickBot="1">
      <c r="B7" s="22">
        <v>102</v>
      </c>
      <c r="C7" s="23">
        <v>115</v>
      </c>
      <c r="D7" s="23">
        <v>103</v>
      </c>
      <c r="E7" s="23">
        <v>101</v>
      </c>
      <c r="F7" s="23">
        <v>108</v>
      </c>
      <c r="G7" s="23">
        <v>114</v>
      </c>
      <c r="H7" s="23">
        <v>111</v>
      </c>
      <c r="I7" s="23">
        <v>110</v>
      </c>
      <c r="J7" s="23">
        <v>106</v>
      </c>
      <c r="K7" s="23">
        <v>109</v>
      </c>
      <c r="L7" s="23">
        <v>105</v>
      </c>
      <c r="M7" s="23">
        <v>107</v>
      </c>
      <c r="N7" s="23">
        <v>112</v>
      </c>
      <c r="O7" s="23">
        <v>113</v>
      </c>
      <c r="P7" s="24" t="s">
        <v>5</v>
      </c>
      <c r="Q7" s="24" t="s">
        <v>6</v>
      </c>
      <c r="R7" s="25" t="s">
        <v>7</v>
      </c>
    </row>
    <row r="8" spans="1:18" s="3" customFormat="1" ht="36" customHeight="1" thickBot="1">
      <c r="A8" s="29" t="s">
        <v>29</v>
      </c>
      <c r="B8" s="27">
        <f>'[1]ACTIVOS'!M215+'[1]JUBILADOS'!H193</f>
        <v>487</v>
      </c>
      <c r="C8" s="27">
        <f>'[1]ACTIVOS'!N215+'[1]JUBILADOS'!I193</f>
        <v>50</v>
      </c>
      <c r="D8" s="27">
        <f>'[1]ACTIVOS'!O215+'[1]JUBILADOS'!J193</f>
        <v>139</v>
      </c>
      <c r="E8" s="27">
        <f>'[1]ACTIVOS'!P215+'[1]JUBILADOS'!K193</f>
        <v>219</v>
      </c>
      <c r="F8" s="27">
        <f>'[1]ACTIVOS'!Q215+'[1]JUBILADOS'!L193</f>
        <v>192</v>
      </c>
      <c r="G8" s="27">
        <f>'[1]ACTIVOS'!R215+'[1]JUBILADOS'!M193</f>
        <v>80</v>
      </c>
      <c r="H8" s="27">
        <f>'[1]ACTIVOS'!S215+'[1]JUBILADOS'!N193</f>
        <v>47</v>
      </c>
      <c r="I8" s="27">
        <f>'[1]ACTIVOS'!T215+'[1]JUBILADOS'!O193</f>
        <v>51</v>
      </c>
      <c r="J8" s="27">
        <f>'[1]ACTIVOS'!U215+'[1]JUBILADOS'!P193</f>
        <v>1297</v>
      </c>
      <c r="K8" s="27">
        <f>'[1]ACTIVOS'!V215+'[1]JUBILADOS'!Q193</f>
        <v>177</v>
      </c>
      <c r="L8" s="27">
        <f>'[1]ACTIVOS'!W215+'[1]JUBILADOS'!R193</f>
        <v>13</v>
      </c>
      <c r="M8" s="27">
        <f>'[1]ACTIVOS'!X215+'[1]JUBILADOS'!S193</f>
        <v>24</v>
      </c>
      <c r="N8" s="27">
        <f>'[1]ACTIVOS'!Y215+'[1]JUBILADOS'!T193</f>
        <v>6</v>
      </c>
      <c r="O8" s="27">
        <f>'[1]ACTIVOS'!Z215+'[1]JUBILADOS'!U193</f>
        <v>234</v>
      </c>
      <c r="P8" s="28">
        <f>'[1]ACTIVOS'!$AA$215+'[1]JUBILADOS'!$V$193</f>
        <v>478</v>
      </c>
      <c r="Q8" s="28">
        <f>'[1]ACTIVOS'!$AB$215+'[1]JUBILADOS'!$W$193</f>
        <v>309</v>
      </c>
      <c r="R8" s="28">
        <f>SUM(B8:Q8)</f>
        <v>3803</v>
      </c>
    </row>
    <row r="9" spans="1:18" s="3" customFormat="1" ht="36" customHeight="1" thickBot="1">
      <c r="A9" s="29" t="s">
        <v>9</v>
      </c>
      <c r="B9" s="27">
        <v>34</v>
      </c>
      <c r="C9" s="27">
        <v>3</v>
      </c>
      <c r="D9" s="27">
        <v>8</v>
      </c>
      <c r="E9" s="27">
        <v>14</v>
      </c>
      <c r="F9" s="27">
        <v>33</v>
      </c>
      <c r="G9" s="27">
        <v>19</v>
      </c>
      <c r="H9" s="27">
        <v>5</v>
      </c>
      <c r="I9" s="27">
        <v>3</v>
      </c>
      <c r="J9" s="27">
        <v>115</v>
      </c>
      <c r="K9" s="27">
        <v>7</v>
      </c>
      <c r="L9" s="27">
        <v>1</v>
      </c>
      <c r="M9" s="27">
        <v>0</v>
      </c>
      <c r="N9" s="27">
        <v>0</v>
      </c>
      <c r="O9" s="27">
        <v>33</v>
      </c>
      <c r="P9" s="28">
        <v>110</v>
      </c>
      <c r="Q9" s="28">
        <v>8</v>
      </c>
      <c r="R9" s="28">
        <f>SUM(B9:Q9)</f>
        <v>393</v>
      </c>
    </row>
    <row r="10" spans="1:18" s="3" customFormat="1" ht="36" customHeight="1" thickBot="1">
      <c r="A10" s="29" t="s">
        <v>10</v>
      </c>
      <c r="B10" s="27">
        <v>15</v>
      </c>
      <c r="C10" s="27">
        <v>0</v>
      </c>
      <c r="D10" s="27">
        <v>0</v>
      </c>
      <c r="E10" s="27">
        <v>0</v>
      </c>
      <c r="F10" s="27">
        <v>15</v>
      </c>
      <c r="G10" s="27">
        <v>1</v>
      </c>
      <c r="H10" s="27">
        <v>0</v>
      </c>
      <c r="I10" s="27">
        <v>0</v>
      </c>
      <c r="J10" s="27">
        <v>48</v>
      </c>
      <c r="K10" s="27">
        <v>46</v>
      </c>
      <c r="L10" s="27">
        <v>4</v>
      </c>
      <c r="M10" s="27">
        <v>0</v>
      </c>
      <c r="N10" s="27">
        <v>0</v>
      </c>
      <c r="O10" s="27">
        <v>19</v>
      </c>
      <c r="P10" s="28">
        <v>193</v>
      </c>
      <c r="Q10" s="28">
        <v>2</v>
      </c>
      <c r="R10" s="28">
        <f>SUM(B10:Q10)</f>
        <v>343</v>
      </c>
    </row>
    <row r="11" spans="1:18" s="32" customFormat="1" ht="24.75" customHeight="1" thickBot="1">
      <c r="A11" s="30" t="s">
        <v>11</v>
      </c>
      <c r="B11" s="31">
        <f>SUM(B8:B10)</f>
        <v>536</v>
      </c>
      <c r="C11" s="31">
        <f aca="true" t="shared" si="0" ref="C11:R11">SUM(C8:C10)</f>
        <v>53</v>
      </c>
      <c r="D11" s="31">
        <f t="shared" si="0"/>
        <v>147</v>
      </c>
      <c r="E11" s="31">
        <f t="shared" si="0"/>
        <v>233</v>
      </c>
      <c r="F11" s="31">
        <f t="shared" si="0"/>
        <v>240</v>
      </c>
      <c r="G11" s="31">
        <f t="shared" si="0"/>
        <v>100</v>
      </c>
      <c r="H11" s="31">
        <f t="shared" si="0"/>
        <v>52</v>
      </c>
      <c r="I11" s="31">
        <f t="shared" si="0"/>
        <v>54</v>
      </c>
      <c r="J11" s="31">
        <f t="shared" si="0"/>
        <v>1460</v>
      </c>
      <c r="K11" s="31">
        <f t="shared" si="0"/>
        <v>230</v>
      </c>
      <c r="L11" s="31">
        <f t="shared" si="0"/>
        <v>18</v>
      </c>
      <c r="M11" s="31">
        <f t="shared" si="0"/>
        <v>24</v>
      </c>
      <c r="N11" s="31">
        <f t="shared" si="0"/>
        <v>6</v>
      </c>
      <c r="O11" s="31">
        <f t="shared" si="0"/>
        <v>286</v>
      </c>
      <c r="P11" s="31">
        <f t="shared" si="0"/>
        <v>781</v>
      </c>
      <c r="Q11" s="31">
        <f t="shared" si="0"/>
        <v>319</v>
      </c>
      <c r="R11" s="31">
        <f t="shared" si="0"/>
        <v>4539</v>
      </c>
    </row>
  </sheetData>
  <sheetProtection/>
  <mergeCells count="5">
    <mergeCell ref="F6:G6"/>
    <mergeCell ref="B1:R2"/>
    <mergeCell ref="B3:R3"/>
    <mergeCell ref="B4:R4"/>
    <mergeCell ref="B5:O5"/>
  </mergeCells>
  <printOptions horizontalCentered="1"/>
  <pageMargins left="0.31496062992125984" right="0.1968503937007874" top="0.7480314960629921" bottom="0.6692913385826772" header="0.31496062992125984" footer="0.31496062992125984"/>
  <pageSetup horizontalDpi="360" verticalDpi="360" orientation="landscape" paperSize="9" scale="90" r:id="rId1"/>
  <headerFooter alignWithMargins="0">
    <oddHeader>&amp;LElecciones de la Caja Profesionales Universitarios&amp;R27 de Agosto del 2009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RERodriguez</dc:creator>
  <cp:keywords/>
  <dc:description/>
  <cp:lastModifiedBy>MHERRERA</cp:lastModifiedBy>
  <cp:lastPrinted>2009-09-07T20:24:42Z</cp:lastPrinted>
  <dcterms:created xsi:type="dcterms:W3CDTF">2009-09-04T18:09:51Z</dcterms:created>
  <dcterms:modified xsi:type="dcterms:W3CDTF">2009-09-04T21:37:04Z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